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40" windowHeight="11760" tabRatio="894"/>
  </bookViews>
  <sheets>
    <sheet name="Menü" sheetId="27" r:id="rId1"/>
    <sheet name="2" sheetId="1" r:id="rId2"/>
    <sheet name="3" sheetId="2" r:id="rId3"/>
    <sheet name="4" sheetId="3" r:id="rId4"/>
    <sheet name="5" sheetId="4" r:id="rId5"/>
    <sheet name="6" sheetId="5" r:id="rId6"/>
    <sheet name="7" sheetId="48" r:id="rId7"/>
    <sheet name="8" sheetId="7" r:id="rId8"/>
    <sheet name="9" sheetId="8" r:id="rId9"/>
    <sheet name="10" sheetId="9" r:id="rId10"/>
    <sheet name="11a" sheetId="10" r:id="rId11"/>
    <sheet name="11b" sheetId="25" r:id="rId12"/>
    <sheet name="12" sheetId="11" r:id="rId13"/>
    <sheet name="13" sheetId="12" r:id="rId14"/>
    <sheet name="14a" sheetId="13" r:id="rId15"/>
    <sheet name="14b" sheetId="14" r:id="rId16"/>
    <sheet name="14c" sheetId="15" r:id="rId17"/>
    <sheet name="15" sheetId="16" r:id="rId18"/>
    <sheet name="16" sheetId="17" r:id="rId19"/>
    <sheet name="17" sheetId="18" r:id="rId20"/>
    <sheet name="18" sheetId="19" r:id="rId21"/>
    <sheet name="19" sheetId="20" r:id="rId22"/>
    <sheet name="20" sheetId="21" r:id="rId23"/>
    <sheet name="21" sheetId="22" r:id="rId24"/>
    <sheet name="22" sheetId="23" r:id="rId25"/>
    <sheet name="23" sheetId="33" r:id="rId26"/>
    <sheet name="24" sheetId="49" r:id="rId27"/>
    <sheet name="25" sheetId="29" r:id="rId28"/>
    <sheet name="26" sheetId="30" r:id="rId29"/>
    <sheet name="27" sheetId="31" r:id="rId30"/>
    <sheet name="28" sheetId="32" r:id="rId31"/>
    <sheet name="29" sheetId="35" r:id="rId32"/>
    <sheet name="30" sheetId="36" r:id="rId33"/>
    <sheet name="31" sheetId="57" r:id="rId34"/>
    <sheet name="32" sheetId="58" r:id="rId35"/>
    <sheet name="33" sheetId="47" r:id="rId36"/>
    <sheet name="34a" sheetId="55" r:id="rId37"/>
    <sheet name="34b" sheetId="54" r:id="rId38"/>
    <sheet name="34c" sheetId="56" r:id="rId3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5" i="5" l="1"/>
  <c r="K6" i="5"/>
  <c r="K7" i="5"/>
  <c r="K8" i="5"/>
  <c r="K9" i="5"/>
  <c r="K5" i="4"/>
  <c r="K6" i="4"/>
  <c r="K7" i="4"/>
  <c r="K8" i="4"/>
  <c r="K9" i="4"/>
  <c r="P12" i="11"/>
  <c r="O12" i="11"/>
  <c r="N12" i="11"/>
  <c r="P11" i="11"/>
  <c r="O11" i="11"/>
  <c r="N11" i="11"/>
  <c r="P10" i="11"/>
  <c r="O10" i="11"/>
  <c r="N10" i="11"/>
  <c r="P9" i="11"/>
  <c r="O9" i="11"/>
  <c r="N9" i="11"/>
  <c r="P8" i="11"/>
  <c r="O8" i="11"/>
  <c r="N8" i="11"/>
  <c r="P7" i="11"/>
  <c r="O7" i="11"/>
  <c r="N7" i="11"/>
  <c r="P6" i="11"/>
  <c r="O6" i="11"/>
  <c r="N6" i="11"/>
  <c r="P5" i="11"/>
  <c r="O5" i="11"/>
  <c r="N5" i="11"/>
  <c r="P4" i="11"/>
  <c r="O4" i="11"/>
  <c r="N4" i="11"/>
  <c r="L11" i="14" l="1"/>
  <c r="J11" i="14"/>
  <c r="I11" i="14"/>
  <c r="E11" i="14"/>
  <c r="L10" i="14"/>
  <c r="J10" i="14"/>
  <c r="I10" i="14"/>
  <c r="E10" i="14"/>
  <c r="L9" i="14"/>
  <c r="J9" i="14"/>
  <c r="I9" i="14"/>
  <c r="E9" i="14"/>
  <c r="L8" i="14"/>
  <c r="J8" i="14"/>
  <c r="I8" i="14"/>
  <c r="E8" i="14"/>
  <c r="L7" i="14"/>
  <c r="M7" i="14" s="1"/>
  <c r="J7" i="14"/>
  <c r="I7" i="14"/>
  <c r="E7" i="14"/>
  <c r="L6" i="14"/>
  <c r="J6" i="14"/>
  <c r="I6" i="14"/>
  <c r="E6" i="14"/>
  <c r="L5" i="14"/>
  <c r="M5" i="14" s="1"/>
  <c r="J5" i="14"/>
  <c r="I5" i="14"/>
  <c r="E5" i="14"/>
  <c r="L4" i="14"/>
  <c r="J4" i="14"/>
  <c r="I4" i="14"/>
  <c r="E4" i="14"/>
  <c r="Q12" i="13"/>
  <c r="M12" i="13"/>
  <c r="R12" i="13" s="1"/>
  <c r="I12" i="13"/>
  <c r="E12" i="13"/>
  <c r="Q11" i="13"/>
  <c r="M11" i="13"/>
  <c r="I11" i="13"/>
  <c r="E11" i="13"/>
  <c r="Q10" i="13"/>
  <c r="M10" i="13"/>
  <c r="R10" i="13" s="1"/>
  <c r="I10" i="13"/>
  <c r="E10" i="13"/>
  <c r="Q9" i="13"/>
  <c r="M9" i="13"/>
  <c r="I9" i="13"/>
  <c r="E9" i="13"/>
  <c r="Q8" i="13"/>
  <c r="M8" i="13"/>
  <c r="R8" i="13" s="1"/>
  <c r="I8" i="13"/>
  <c r="E8" i="13"/>
  <c r="Q7" i="13"/>
  <c r="M7" i="13"/>
  <c r="I7" i="13"/>
  <c r="E7" i="13"/>
  <c r="Q6" i="13"/>
  <c r="M6" i="13"/>
  <c r="R6" i="13" s="1"/>
  <c r="I6" i="13"/>
  <c r="E6" i="13"/>
  <c r="Q5" i="13"/>
  <c r="M5" i="13"/>
  <c r="I5" i="13"/>
  <c r="E5" i="13"/>
  <c r="F9" i="21"/>
  <c r="D9" i="21"/>
  <c r="F8" i="21"/>
  <c r="D8" i="21"/>
  <c r="F7" i="21"/>
  <c r="D7" i="21"/>
  <c r="M4" i="14" l="1"/>
  <c r="M6" i="14"/>
  <c r="M8" i="14"/>
  <c r="M10" i="14"/>
  <c r="M9" i="14"/>
  <c r="M11" i="14"/>
  <c r="R5" i="13"/>
  <c r="R7" i="13"/>
  <c r="R9" i="13"/>
  <c r="R11" i="13"/>
  <c r="G11" i="7"/>
  <c r="F11" i="7"/>
  <c r="E11" i="7"/>
  <c r="G10" i="7"/>
  <c r="F10" i="7"/>
  <c r="E10" i="7"/>
  <c r="G9" i="7"/>
  <c r="F9" i="7"/>
  <c r="E9" i="7"/>
  <c r="G8" i="7"/>
  <c r="F8" i="7"/>
  <c r="E8" i="7"/>
  <c r="G7" i="7"/>
  <c r="F7" i="7"/>
  <c r="E7" i="7"/>
  <c r="K13" i="5"/>
  <c r="K12" i="5"/>
  <c r="K11" i="5"/>
  <c r="K10" i="5"/>
  <c r="K13" i="4"/>
  <c r="K12" i="4"/>
  <c r="K11" i="4"/>
  <c r="K10" i="4"/>
  <c r="E11" i="3"/>
  <c r="E10" i="3"/>
  <c r="E9" i="3"/>
  <c r="E8" i="3"/>
  <c r="K13" i="2"/>
  <c r="K12" i="2"/>
  <c r="K11" i="2"/>
  <c r="K10" i="2"/>
  <c r="K13" i="1"/>
  <c r="K12" i="1"/>
  <c r="K10" i="1"/>
  <c r="D4" i="32" l="1"/>
  <c r="D5" i="32"/>
  <c r="D6" i="32"/>
  <c r="D3" i="32"/>
  <c r="E18" i="23"/>
  <c r="D18" i="23"/>
  <c r="C18" i="23"/>
  <c r="E22" i="23"/>
  <c r="D22" i="23"/>
  <c r="C22" i="23"/>
  <c r="H11" i="22" l="1"/>
  <c r="D11" i="22"/>
  <c r="F5" i="21"/>
  <c r="F6" i="21"/>
  <c r="F10" i="21"/>
  <c r="F4" i="21"/>
  <c r="D5" i="21"/>
  <c r="D6" i="21"/>
  <c r="D10" i="21"/>
  <c r="D4" i="21"/>
  <c r="E12" i="7"/>
  <c r="F12" i="7"/>
  <c r="G12" i="7"/>
  <c r="G6" i="7"/>
  <c r="F6" i="7"/>
  <c r="E6" i="7"/>
</calcChain>
</file>

<file path=xl/sharedStrings.xml><?xml version="1.0" encoding="utf-8"?>
<sst xmlns="http://schemas.openxmlformats.org/spreadsheetml/2006/main" count="920" uniqueCount="355">
  <si>
    <t>Dönemi</t>
  </si>
  <si>
    <t>Okul Sayısı</t>
  </si>
  <si>
    <t>Derslik</t>
  </si>
  <si>
    <t xml:space="preserve"> Sayısı</t>
  </si>
  <si>
    <t>ÖĞRETMEN SAYISI</t>
  </si>
  <si>
    <t>ÖĞRENCİ SAYISI</t>
  </si>
  <si>
    <t>Toplam</t>
  </si>
  <si>
    <t>Öğretim Şekli</t>
  </si>
  <si>
    <t>Normal</t>
  </si>
  <si>
    <t>İkili</t>
  </si>
  <si>
    <t>BAY</t>
  </si>
  <si>
    <t>BAYAN</t>
  </si>
  <si>
    <t>TOPLAM</t>
  </si>
  <si>
    <t>ERKEK</t>
  </si>
  <si>
    <t>KIZ</t>
  </si>
  <si>
    <t>2009-2010</t>
  </si>
  <si>
    <t>x</t>
  </si>
  <si>
    <t>2010-2011</t>
  </si>
  <si>
    <t>2011-2012</t>
  </si>
  <si>
    <t>2012-2013</t>
  </si>
  <si>
    <t>2013-2014</t>
  </si>
  <si>
    <t>OKUL ÖNCESİ EĞİTİM VERİLERİ</t>
  </si>
  <si>
    <t>TEMEL EĞİTİM VERİLERİ</t>
  </si>
  <si>
    <t>DÖNEMİ</t>
  </si>
  <si>
    <t>OKUL SAYISI</t>
  </si>
  <si>
    <t>ADNKS GÖRE İL İLÇELERİN ÇAĞ NÜFUSLARI</t>
  </si>
  <si>
    <t>DEĞİŞİM %</t>
  </si>
  <si>
    <t>OKULÖNCESİ</t>
  </si>
  <si>
    <t>NORM</t>
  </si>
  <si>
    <t>KADROLU</t>
  </si>
  <si>
    <t>MÜDÜR</t>
  </si>
  <si>
    <t>MÜDÜR BAŞYARDIMCISI</t>
  </si>
  <si>
    <t>MÜDÜR YARDIMCISI</t>
  </si>
  <si>
    <t>Norm</t>
  </si>
  <si>
    <t>Mevcut</t>
  </si>
  <si>
    <t>İhtiyaç</t>
  </si>
  <si>
    <t>Fazla</t>
  </si>
  <si>
    <t>OLMASI GEREKLİ NORM</t>
  </si>
  <si>
    <t>MEVCUT DURUM</t>
  </si>
  <si>
    <t>İHTİYAÇ</t>
  </si>
  <si>
    <t>TEKNİK HİZMETLER SINIFI</t>
  </si>
  <si>
    <t>SAĞLIK HİZMETLERİ SINIFI</t>
  </si>
  <si>
    <t>YARDIMCI HİZMETLER SINIFI</t>
  </si>
  <si>
    <t>GEÇİCİ PERSONEL (657 4/C)</t>
  </si>
  <si>
    <t>SÜREKLİ İŞÇİ</t>
  </si>
  <si>
    <t>HİZMET SATIN ALIM YOLU İLE ÇALIŞTIRILAN PERSONEL SAYISI</t>
  </si>
  <si>
    <t>TEMİZLİK</t>
  </si>
  <si>
    <t>GÜVENLİK</t>
  </si>
  <si>
    <t>DERS KARŞILIĞI ÜCRETLİ ÖĞRETMEN</t>
  </si>
  <si>
    <t>2014-2015</t>
  </si>
  <si>
    <t xml:space="preserve">Norm </t>
  </si>
  <si>
    <t>Okul Öncesi</t>
  </si>
  <si>
    <t>Sınıf Öğretmeni</t>
  </si>
  <si>
    <t>Branş Öğretmeni</t>
  </si>
  <si>
    <t>Özel Eğitim</t>
  </si>
  <si>
    <t>OKUL TÜRLERİ</t>
  </si>
  <si>
    <t>DERSLİK SAYISI</t>
  </si>
  <si>
    <t>ERKEK ÖĞRENCİ</t>
  </si>
  <si>
    <t>ÖZEL ANAOKULU</t>
  </si>
  <si>
    <t>ÖZEL ANASINIFI</t>
  </si>
  <si>
    <t>ÖZEL İLKÖĞRETİM OKULU</t>
  </si>
  <si>
    <t>ÖZEL ÖZEL EĞİTİM VEREN OKUL</t>
  </si>
  <si>
    <t>ÖZEL LİSELER</t>
  </si>
  <si>
    <t>TAŞIMA MERKEZİ SAYISI</t>
  </si>
  <si>
    <t>TAŞINAN YERLEŞİM / BİRİM SAYISI</t>
  </si>
  <si>
    <t>TAŞINAN ÖĞRENCİ SAYISI</t>
  </si>
  <si>
    <t>İLKOKUL</t>
  </si>
  <si>
    <t>ORTAOKUL</t>
  </si>
  <si>
    <t>LİSE</t>
  </si>
  <si>
    <t>ORT.</t>
  </si>
  <si>
    <t>İLK.</t>
  </si>
  <si>
    <t>TOPL.</t>
  </si>
  <si>
    <t>1 GÜNLÜK</t>
  </si>
  <si>
    <t>1 YILLIK</t>
  </si>
  <si>
    <t>YILLIK TAŞIMA MALİYETİ</t>
  </si>
  <si>
    <t>YILLIK YEMEK MALİYETİ</t>
  </si>
  <si>
    <t>TOPLAM MALİYET</t>
  </si>
  <si>
    <t>ORTA.</t>
  </si>
  <si>
    <t>YILLAR</t>
  </si>
  <si>
    <t>BİRİM</t>
  </si>
  <si>
    <t>TAŞIMALI EĞİTİM BİLGİLERİ</t>
  </si>
  <si>
    <t>TAŞIMALI EĞİTİM MAALİYET BİLGİLERİ</t>
  </si>
  <si>
    <t>TABLO 15 :</t>
  </si>
  <si>
    <t>ADSL BAĞLANTISI OLAN OKUL SAYISI</t>
  </si>
  <si>
    <t>VSAT UYDU BAĞLANTISI OLAN OKUL SAYISI</t>
  </si>
  <si>
    <t>TOPLAM OKUL SAYISI</t>
  </si>
  <si>
    <t>İlköğretim</t>
  </si>
  <si>
    <t>Ortaöğretim</t>
  </si>
  <si>
    <t>Toplam öğrenci sayısı</t>
  </si>
  <si>
    <t>%</t>
  </si>
  <si>
    <t>Öğretim Yılı</t>
  </si>
  <si>
    <t>Toplam Öğrenci Sayısı</t>
  </si>
  <si>
    <t>İlçe Öğrenci Davranışları Değerlendirme Kuruluna intikal eden  olay/ öğrenci sayısı</t>
  </si>
  <si>
    <t>Öğrenci sayısı</t>
  </si>
  <si>
    <t>Sınıf tekrar eden öğrenci sayısı</t>
  </si>
  <si>
    <t>Öğrenci mevcuduna oranı (%)</t>
  </si>
  <si>
    <t>Kadrolu Öğretmen sayısı</t>
  </si>
  <si>
    <t>Mezun Öğretmen Sayısı</t>
  </si>
  <si>
    <t>Kurs Türü</t>
  </si>
  <si>
    <t>Kurs Sayısı</t>
  </si>
  <si>
    <t>Kursiyer Sayısı</t>
  </si>
  <si>
    <t>Sertifika Alan Kursiyer Sayısı</t>
  </si>
  <si>
    <t>Genel Kurslar</t>
  </si>
  <si>
    <t>Mesleki Teknik Eğitim Kursları</t>
  </si>
  <si>
    <t>Okuma Yazma Kursları</t>
  </si>
  <si>
    <t>Genel Toplam</t>
  </si>
  <si>
    <t>2015-2016</t>
  </si>
  <si>
    <t>2016-2017</t>
  </si>
  <si>
    <t>2017-2018</t>
  </si>
  <si>
    <t>2018-2019</t>
  </si>
  <si>
    <t>2019-2020</t>
  </si>
  <si>
    <t>Derslik Sayısı</t>
  </si>
  <si>
    <t>ORTAÖĞRETİM EĞİTİM VERİLERİ</t>
  </si>
  <si>
    <t>MESLEKİ VE TEKNİK/ DİN ÖĞRETİMİ EĞİTİM VERİLERİ</t>
  </si>
  <si>
    <t>ÇAĞ NÜFUSU VE DEMOGRAFİK DURUM</t>
  </si>
  <si>
    <t>OKULÖNCESİ
(3-5 Yaş)</t>
  </si>
  <si>
    <t>İLKÖĞRETİM
(6-13 Yaş)</t>
  </si>
  <si>
    <t>ORTAÖĞRETİM
(14-17 Yaş)</t>
  </si>
  <si>
    <t>GÖREVL.</t>
  </si>
  <si>
    <t>ŞUBE MÜDÜRÜ</t>
  </si>
  <si>
    <t>MİLLİ EĞİTİM MÜDÜRÜ</t>
  </si>
  <si>
    <t>CANİK İLÇE MİLLÎ EĞİTİM MÜRÜLÜĞÜ
GİH NORMA ESAS BOŞ / DOLU KADROLAR</t>
  </si>
  <si>
    <t>YÖNETİCİ DURUMU</t>
  </si>
  <si>
    <t>PERSONEL DURUMU</t>
  </si>
  <si>
    <t>ŞOFÖR</t>
  </si>
  <si>
    <t>DİĞER STATÜLER PERSONEL DURUMU</t>
  </si>
  <si>
    <t>ÖĞRETMEN SAYILARI</t>
  </si>
  <si>
    <t>ÖZEL EĞİTİM ÖĞRETİM KURUMLARI BİLGİLERİ</t>
  </si>
  <si>
    <t>KIZ ÖĞRENCİ</t>
  </si>
  <si>
    <t>TAŞIMALI ÖĞRENCİ BAŞINA MAALİYET</t>
  </si>
  <si>
    <t>TABLO 16 :</t>
  </si>
  <si>
    <t>OKUL TÜRÜ</t>
  </si>
  <si>
    <t>ÖĞRETİM YILI</t>
  </si>
  <si>
    <t>ÖĞRENCİ DEVAMSIZLIK DURUM TABLOSU</t>
  </si>
  <si>
    <t>İlkokul</t>
  </si>
  <si>
    <t>Ortaokul</t>
  </si>
  <si>
    <t>Lise</t>
  </si>
  <si>
    <t>Mazeretsiz devamsızlık yapan öğrenci sayısı
(5 gün ve üzeri)</t>
  </si>
  <si>
    <t>TABLO 17 :</t>
  </si>
  <si>
    <t>2020-2021</t>
  </si>
  <si>
    <t>Oranı
%</t>
  </si>
  <si>
    <t>TABLO 18 :</t>
  </si>
  <si>
    <t>ÖĞRENCİ DİSİPLİN DURUMU TABLOSU</t>
  </si>
  <si>
    <t>TABLO 19 :</t>
  </si>
  <si>
    <t xml:space="preserve">Mesleki ve Teknik Ortaöğretim, Din Öğretimi </t>
  </si>
  <si>
    <t>İlçe Geneli
Toplam</t>
  </si>
  <si>
    <t>ÖRGÜN EĞİTİM KURUMLARINDAKİ ÖĞRENCİLERİNİN SINIF TEKRAR DURUMU TABLOSU</t>
  </si>
  <si>
    <t>Genel Ortaöğretim
(Anadolu Lisesi, Fen Lisesi, Sosyal Bilimler Lisesi, Genel Lise vb.)</t>
  </si>
  <si>
    <t>Okul Türü</t>
  </si>
  <si>
    <t>TABLO 20 :</t>
  </si>
  <si>
    <t xml:space="preserve">ÖĞRETMENLERİN DİSİPLİN VE ÖDÜL DURUMU TABLOSU </t>
  </si>
  <si>
    <t>Sayısı</t>
  </si>
  <si>
    <t>ÖDÜL ALAN</t>
  </si>
  <si>
    <t>CEZA ALAN</t>
  </si>
  <si>
    <t>YÜKSEK LİSANS</t>
  </si>
  <si>
    <t>DOKTORA</t>
  </si>
  <si>
    <t>ÖĞRETMENLERİN LİSANS ÜSTÜ EĞİTİM DURUMU TABLOSU</t>
  </si>
  <si>
    <t>TABLO 21 :</t>
  </si>
  <si>
    <t>TABLO 22 :</t>
  </si>
  <si>
    <t xml:space="preserve">HALK EĞİTİM MERKEZLERİ KURS İSTATİSTİKÎ BİLGİLERİ </t>
  </si>
  <si>
    <t>BİRLEŞTİRİLMİŞ SINIFLI
OKUL / ÖĞRENCİ SAYILARI</t>
  </si>
  <si>
    <t>ÖĞRETMEN İKAMETGAH BİLGİLERİ</t>
  </si>
  <si>
    <t>CANİK</t>
  </si>
  <si>
    <t>İLKADIM</t>
  </si>
  <si>
    <t>TEKKEKÖY</t>
  </si>
  <si>
    <t>TABLO 25 :</t>
  </si>
  <si>
    <t>TABLO 24 :</t>
  </si>
  <si>
    <t>ATAKUM</t>
  </si>
  <si>
    <t>DİĞER</t>
  </si>
  <si>
    <t>TOPLAM ÖĞRETMEN SAYISI</t>
  </si>
  <si>
    <t>İNTERNET BAĞLANTISI BULUNAN RESMÎ OKUL SAYILARI</t>
  </si>
  <si>
    <t>Yılı</t>
  </si>
  <si>
    <t>Genel bütçeden tahsis edilen ödenek miktarı</t>
  </si>
  <si>
    <t>Harcanan</t>
  </si>
  <si>
    <t>Kalan</t>
  </si>
  <si>
    <t>TABLO 26 :</t>
  </si>
  <si>
    <t>ÖDENEKLER VE KULLANIM DURUMU TABLOSU</t>
  </si>
  <si>
    <t>Kurum sayısı</t>
  </si>
  <si>
    <t>Kiraya verilen kantin sayısı</t>
  </si>
  <si>
    <t>Okul Aile Birliği tarafından işletilen kantin sayısı</t>
  </si>
  <si>
    <t>Kantin gelirleri toplamı (TL)</t>
  </si>
  <si>
    <t>İlçe payı toplamı (TL)</t>
  </si>
  <si>
    <t>TABLO 27 :</t>
  </si>
  <si>
    <t>TABLO 28 :</t>
  </si>
  <si>
    <t>DERS KİTABI SAYISI</t>
  </si>
  <si>
    <t>İLKÖĞRETİM</t>
  </si>
  <si>
    <t>ORTAÖĞRETİM</t>
  </si>
  <si>
    <t>Hizmet içi eğitim gerçekleştirilen alan sayısı</t>
  </si>
  <si>
    <t>Her yıl en az bir hizmet içi eğitime katılan personel sayısı</t>
  </si>
  <si>
    <t>PERSONEL HİZMET İÇİ EĞİTİM BİLGİLERİ</t>
  </si>
  <si>
    <t>Toplam Öğretmen Sayısı</t>
  </si>
  <si>
    <t>Toplam Personel Sayısı</t>
  </si>
  <si>
    <t>Mezun Personel Sayısı</t>
  </si>
  <si>
    <t>TABLO 23 :</t>
  </si>
  <si>
    <t>İLÇE KANTİN GELİRLERİ TABLOSU</t>
  </si>
  <si>
    <t>CANİK İLÇE MİLLİ EĞİTİM MÜDÜRLÜĞÜ
İSTATİSTİK BİLGİ FORMLARI</t>
  </si>
  <si>
    <t xml:space="preserve">TABLO 14c:                </t>
  </si>
  <si>
    <t xml:space="preserve">TABLO 14b:                </t>
  </si>
  <si>
    <t xml:space="preserve">TABLO 14a:                </t>
  </si>
  <si>
    <t>TABLO 13:</t>
  </si>
  <si>
    <t>TABLO 12:</t>
  </si>
  <si>
    <t>TABLO 11b:</t>
  </si>
  <si>
    <t>TABLO 11a:</t>
  </si>
  <si>
    <t>TABLO 10:</t>
  </si>
  <si>
    <t>TABLO 9:</t>
  </si>
  <si>
    <t>TABLO 8:</t>
  </si>
  <si>
    <t>TABLO 6:</t>
  </si>
  <si>
    <t>TABLO 5:</t>
  </si>
  <si>
    <t>TABLO 4:</t>
  </si>
  <si>
    <t>TABLO 3:</t>
  </si>
  <si>
    <t xml:space="preserve">TABLO 2:                </t>
  </si>
  <si>
    <t>TABLO 29 :</t>
  </si>
  <si>
    <t>ERASMUS PROJELERİ</t>
  </si>
  <si>
    <t>ULUSLARARASI HAREKETLİLİK PROGRAMLARINA / PROJELERİNE KATILAN ÖĞRETMEN SAYISI</t>
  </si>
  <si>
    <t>ULUSLARARASI HAREKETLİLİK PROGRAMLARINA / PROJELERİNE KATILAN ÖĞRENCİ SAYISI</t>
  </si>
  <si>
    <t>İLÇE</t>
  </si>
  <si>
    <t>SAMSUN</t>
  </si>
  <si>
    <t>Canik</t>
  </si>
  <si>
    <t>Ladik</t>
  </si>
  <si>
    <t>Atakum</t>
  </si>
  <si>
    <t>İlkadım</t>
  </si>
  <si>
    <t>Bafra</t>
  </si>
  <si>
    <t>Çarşamba</t>
  </si>
  <si>
    <t>Vezirköprü</t>
  </si>
  <si>
    <t>Ondokuzmayıs</t>
  </si>
  <si>
    <t>Havza</t>
  </si>
  <si>
    <t>Terme</t>
  </si>
  <si>
    <t>Ayvacık</t>
  </si>
  <si>
    <t>Alaçam</t>
  </si>
  <si>
    <t>Tekkeköy</t>
  </si>
  <si>
    <t>Asarcık</t>
  </si>
  <si>
    <t>Yakakent</t>
  </si>
  <si>
    <t>Kavak</t>
  </si>
  <si>
    <t>Salıpazarı</t>
  </si>
  <si>
    <t>TABLO 32 :</t>
  </si>
  <si>
    <t>ÖĞRENCİ</t>
  </si>
  <si>
    <t>TABLO 33 :</t>
  </si>
  <si>
    <t>İLÇE BAZINDA YGS'YE GİREN ÖĞRENCİ SAYILARI</t>
  </si>
  <si>
    <t>OKUL ÖNCESİ EĞİTİM VERİLERİ
-TABLO 2-
(EĞİTİM-ÖĞRETİM BÜROSU)</t>
  </si>
  <si>
    <t>TEMEL EĞİTİM VERİLERİ
-TABLO 3-
(EĞİTİM-ÖĞRETİM BÜROSU)</t>
  </si>
  <si>
    <t>BİRLEŞTİRİLMİŞ SINIFLI
OKUL / ÖĞRENCİ SAYILARI
-TABLO 4-
(EĞİTİM-ÖĞRETİM BÜROSU)</t>
  </si>
  <si>
    <t>ORTAÖĞRETİM EĞİTİM VERİLERİ
-TABLO5-
(EĞİTİM-ÖĞRETİM BÜROSU)</t>
  </si>
  <si>
    <t>MESLEKİ VE TEKNİK/ DİN ÖĞRETİMİ EĞİTİM VERİLERİ
-TABLO6-
(EĞİTİM-ÖĞRETİM BÜROSU)</t>
  </si>
  <si>
    <t>ÇAĞ NÜFUSU VE DEMOGRAFİK DURUM
-TABLO 8-
(EĞİTİM-ÖĞRETİM BÜROSU)</t>
  </si>
  <si>
    <t>İLÇE M.E.M GİH NORMA ESAS BOŞ / DOLU KADROLAR
-TABLO 9-
(ATAMA BÜROSU)</t>
  </si>
  <si>
    <t>YÖNETİCİ DURUMU
-TABLO 10-
(ATAMA BÜROSU)</t>
  </si>
  <si>
    <t>PERSONEL DURUMU
-TABLO 11a-
(ATAMA BÜROSU)</t>
  </si>
  <si>
    <t>DİĞER STATÜLER PERSONEL DURUMU
-TABLO 11b-
(ATAMA BÜROSU)</t>
  </si>
  <si>
    <t>ÖĞRETMEN SAYILARI
-TABLO 12-
(ATAMA BÜROSU)</t>
  </si>
  <si>
    <t>ÖZEL EĞİTİM ÖĞRETİM KURUMLARI BİLGİLERİ
-TABLO 13-
(ÖZEL ÖĞRETİM KURUMLARI BÜROSU)</t>
  </si>
  <si>
    <t>TAŞIMALI EĞİTİM BİLGİLERİ
-TABLO 14a-
(TAŞIMALI EĞİTİM BÜROSU)</t>
  </si>
  <si>
    <t>TAŞIMALI EĞİTİM MAALİYET BİLGİLERİ
-TABLO 14b-
(TAŞIMALI EĞİTİM BÜROSU)</t>
  </si>
  <si>
    <t>TAŞIMALI ÖĞRENCİ BAŞINA MAALİYET
-TABLO 14c-
(TAŞIMALI EĞİTİM BÜROSU)</t>
  </si>
  <si>
    <t>FATİH PROJESİ KAPSAMINDA VERİLEN DONANIM BİLGİLERİ
-TABLO 15-
(BİLGİ İŞLEM BÜROSU)</t>
  </si>
  <si>
    <t>İNTERNET BAĞLANTISI BULUNAN RESMÎ OKUL SAYILARI
-TABLO 16-
(BİLGİ İŞLEM BÜROSU)</t>
  </si>
  <si>
    <t>ÖĞRENCİ DEVAMSIZLIK DURUM TABLOSU
-TABLO 17-
(EĞİTİM-ÖĞRETİM BÜROSU)</t>
  </si>
  <si>
    <t>ÖĞRENCİ DİSİPLİN DURUMU TABLOSU
-TABLO 18-
(EĞİTİM-ÖĞRETİM BÜROSU)</t>
  </si>
  <si>
    <t>ÖRGÜN EĞİTİM KURUML. ÖĞR. SINIF TEKRAR DURUMU 
-TABLO 19-
(EĞİTİM-ÖĞRETİM BÜROSU)</t>
  </si>
  <si>
    <t>ÖĞRETMENLERİN DİSİPLİN VE ÖDÜL DURUMU TABLOSU
-TABLO 20-
(ÖZLÜK BÜROSU)</t>
  </si>
  <si>
    <t>ÖĞRETMENLERİN LİSANS ÜSTÜ EĞİTİM DURUMU TABLOSU
-TABLO 21-
(ÖZLÜK BÜROSU)</t>
  </si>
  <si>
    <t>HALK EĞİTİM MERKEZLERİ KURS İSTATİSTİKÎ BİLGİLERİ 
-TABLO 22-
(EĞİTİM-ÖĞRETİM BÜROSU)</t>
  </si>
  <si>
    <t>PERSONEL HİZMET İÇİ EĞİTİM BİLGİLERİ
-TABLO 23-
(ATAMA BÜROSU</t>
  </si>
  <si>
    <t>ÖĞRETMEN İKAMETGAH BİLGİLERİ
-TABLO 25-
(ATAMA BÜROSU)</t>
  </si>
  <si>
    <t>ÖDENEKLER VE KULLANIM DURUMU TABLOSU
-TABLO 26-
(DESTEK BÜRO-KANTİN İHALE)</t>
  </si>
  <si>
    <t>İLÇE KANTİN GELİRLERİ TABLOSU
-TABLO 27-
(DESTEK BÜRO-KANTİN İHALE)</t>
  </si>
  <si>
    <t>DERS KİTABI SAYISI
-TABLO 28-
(DESTEK BÜRO)</t>
  </si>
  <si>
    <t>ERASMUS PROJELERİ
-TABLO 29-
(AR-GE BÜROSU)</t>
  </si>
  <si>
    <t>İLÇE BAZINDA YGS'YE GİREN ÖĞRENCİ SAYILARI
-TABLO 33-
(AR-GE BÜROSU)</t>
  </si>
  <si>
    <t>MEZUN ÖĞRENCİ</t>
  </si>
  <si>
    <t>YGS GİREN ÖĞRENCİ</t>
  </si>
  <si>
    <t>LYS GİREN ÖĞRENCİ</t>
  </si>
  <si>
    <t>AÇIK ÖĞRETİM LİSANS</t>
  </si>
  <si>
    <t>AÇIK ÖĞRETİM ÖNLİSANS</t>
  </si>
  <si>
    <t>LİSANS</t>
  </si>
  <si>
    <t>ÖNLİSANS</t>
  </si>
  <si>
    <t>GENEL TOPLAM</t>
  </si>
  <si>
    <t>YIL</t>
  </si>
  <si>
    <t>ÜNİVERSİTEYE YERLEŞEN ÖĞRENCİ SAYILARI</t>
  </si>
  <si>
    <t>GEÇEN PROJE SAYISI</t>
  </si>
  <si>
    <t>TABLO 7 :</t>
  </si>
  <si>
    <t>ÜNİVERSİTEYE YERLEŞEN ÖĞRENCİ SAYILARI
-TABLO 7-
(EĞİTİM-ÖĞRETİM BÜROSU)</t>
  </si>
  <si>
    <t xml:space="preserve">Tekli sınav </t>
  </si>
  <si>
    <t>X</t>
  </si>
  <si>
    <t>DESTEKLEME YETİŞTİRME KURSLARI</t>
  </si>
  <si>
    <t>Kursa Başvuran 
Öğrenci Sayısı</t>
  </si>
  <si>
    <t>Kurs Merkezi</t>
  </si>
  <si>
    <t>2015-2016 I. Dönem</t>
  </si>
  <si>
    <t>2015-2016 II. Dönem</t>
  </si>
  <si>
    <t>2015-2016 Yaz Dönemi</t>
  </si>
  <si>
    <t>2016-2017 I. Dönem</t>
  </si>
  <si>
    <t>2016-2017 II. Dönem</t>
  </si>
  <si>
    <t>2016-2017 Yaz Dönemi</t>
  </si>
  <si>
    <t>2017-2018 I. Dönem</t>
  </si>
  <si>
    <t>2017-2018 II. Dönem</t>
  </si>
  <si>
    <t>2017-2018 Yaz Dönemi</t>
  </si>
  <si>
    <t>*</t>
  </si>
  <si>
    <t>NOT: Yıllık taşıma ve yemek maliyetleri; yemek verilen gün sayısı, yemek yiyen öğrenci sayısı ve taşınan öğrenci sayılarında oluşan değişikliklerden etkilenmektedir.</t>
  </si>
  <si>
    <t>NOT: Ortaokul öğrencileri, ilkokul öğrencileri ile taşındığından yemek ve taşıma ihaleleri birlikte yapılmaktadır.</t>
  </si>
  <si>
    <t xml:space="preserve">1. Faz 2012 de başlamış olup Anadolu Liselerine;
Canik İ.M.K.B, Türk Telekom Mesleki ve Teknik  Anadolu Lisesi ve 
Karşıyaka Anadolu Lisesi ne:   3 adet etkileşimli tahta ve 3 adet çok amaçlı yazıcı  verilmiştir.
1.Faz  (2014-2015):  İlkokul ve Ortaokullara 50 adet  çok amaçlı yazıcı verilmiştir.
2013-2014 eğitim-öğretim yılında;  Canik İ.M.K.B. Anadolu Lisesi, TürkTelekom Mesleki ve Teknik Anadolu Lisesi ve Karşıyaka Anadolu Lisesi’ne fiber kablo döşeme.
2. Faz I. Kısım (2014-2015) : Meslek Liseleri ve İmam-Hatip Ortaokullarına  60 adet etkileşimli tahta verildi.  2. Faz II. Kısım (2015-2016): Ortaokullara 321 adet etkileşimli tahta verilmiştir.
Anadolu Liseleri öğretmen ve öğrencilerine , Meslek Liselerinin ise sadece öğretmenlerine  2014 yılında 765adet, 2015-2016 eğitim öğretim yılında ise; 717 adet tablet dağıtılmıştır.
2. Faz (2017-2018) Fiber Kablo Döşeme:
Fatih Temiz İlk-Ortaokulu, Hacınaipli İlk-Ortaokulu, Başkonak İlk-Ortaokulu, Hacıismail İlk-Ortaokulu, Başalan Cumhuriyet İlk-Ortaokulu ve İmam-Hatip O.O.,Gökçepınar İlk-Ortaokulu, Emrullah Efendi İlkokulu ve İmam-Hatip O.O., Tuzaklı İlk-Ortaokulu, Dereler İlk-Ortaokulu
  3. Faz da planlanan ise; 
25 Okula (İlk-Ortaokul birlikte) 274 adet akıllı tahta dağıtılmasıdır.
</t>
  </si>
  <si>
    <t>FATİH PROJESİ KAPSAMINDA VERİLEN DONATIM BİLGİLERİ</t>
  </si>
  <si>
    <t xml:space="preserve">2012-2013 eğitim öğretim dönemi </t>
  </si>
  <si>
    <t xml:space="preserve">2013-2014 eğitim öğretim dönemi </t>
  </si>
  <si>
    <t xml:space="preserve">2014-2015 eğitim öğretim dönemi </t>
  </si>
  <si>
    <t xml:space="preserve">2015-2016 eğitim öğretim dönemi </t>
  </si>
  <si>
    <t xml:space="preserve">2016-2017 eğitim öğretim dönemi </t>
  </si>
  <si>
    <t xml:space="preserve">2017-2018 eğitim öğretim dönemi </t>
  </si>
  <si>
    <t xml:space="preserve">2009-2010 eğitim öğretim dönemi </t>
  </si>
  <si>
    <t xml:space="preserve">2011-2012 eğitim öğretim dönemi </t>
  </si>
  <si>
    <t xml:space="preserve">2010-2011 eğitim öğretim dönemi </t>
  </si>
  <si>
    <t>EK YERLEŞTİRMEDEN SONRA BİLGİLER EKLENECEK</t>
  </si>
  <si>
    <t>ORTAOKULLAR TÜBİTAK PROJE BAŞVURULARI</t>
  </si>
  <si>
    <t>BAŞVURU SAYISI</t>
  </si>
  <si>
    <t>BÖLGE SERGİSİNE DAVET EDİLEN PROJE SAYISI</t>
  </si>
  <si>
    <t xml:space="preserve">BÖLGE ÖDÜL  ALAN </t>
  </si>
  <si>
    <t>BÖLGE FİNALİST</t>
  </si>
  <si>
    <t>ANKARA FİNAL ÖDÜL ALAN</t>
  </si>
  <si>
    <t>ORTAÖĞRETİM TÜBİTAK PROJE BAŞVURULARI</t>
  </si>
  <si>
    <t>GERÇEKLEŞTİREN OKUL SAYISI</t>
  </si>
  <si>
    <t>4006 TÜBİTAK BİLİM FUARLARI DESTEKLEME PROGRAMI  BİLİM FUARI GERÇEKLEŞTİREN OKUL SAYILARI</t>
  </si>
  <si>
    <t>DESTEKLEME YETİŞTİRME KURSLARI
-TABLO 24-
(EĞİTİM-ÖĞRETİM BÜROSU)</t>
  </si>
  <si>
    <t>TÜRKÇE NET</t>
  </si>
  <si>
    <t>TÜRKÇE SIRA</t>
  </si>
  <si>
    <t>SOSYAL BİLGİLER NET</t>
  </si>
  <si>
    <t>MATEMATİK NET</t>
  </si>
  <si>
    <t>MATEMATİK SIRA</t>
  </si>
  <si>
    <t>FEN BİLİMLERİ NET</t>
  </si>
  <si>
    <t>FEN BİLİMLERİ SIRA</t>
  </si>
  <si>
    <t>DERS BAZINDA YGS NET VE SIRALAMA</t>
  </si>
  <si>
    <t>YGS 1</t>
  </si>
  <si>
    <t>YGS 2</t>
  </si>
  <si>
    <t>YGS 3</t>
  </si>
  <si>
    <t>YGS 4</t>
  </si>
  <si>
    <t>YGS 5</t>
  </si>
  <si>
    <t>YGS 6</t>
  </si>
  <si>
    <t>YGS 1 SIRA</t>
  </si>
  <si>
    <t>YGS 2 SIRA</t>
  </si>
  <si>
    <t>YGS 3 SIRA</t>
  </si>
  <si>
    <t>YGS 4 SIRA</t>
  </si>
  <si>
    <t>YGS 5 SIRA</t>
  </si>
  <si>
    <t>YGS 6 SIRA</t>
  </si>
  <si>
    <t>YGS 1-2-3-4-5-6 PUAN ORTALAMALARI</t>
  </si>
  <si>
    <t>PUAN ORTALAMASI</t>
  </si>
  <si>
    <t>İLÇE YGS PUAN ORTALAMASI</t>
  </si>
  <si>
    <t>PUAN SIRALAMASI</t>
  </si>
  <si>
    <t>TABLO 30 :</t>
  </si>
  <si>
    <t>TABLO 31 :</t>
  </si>
  <si>
    <t>DERS BAZINDA YGS NET VE SIRALAMA
-TABLO 30-
(AR-GE BÜROSU)</t>
  </si>
  <si>
    <t>YGS 1-2-3-4-5-6 PUAN ORTALAMALARI
-TABLO 31-
(AR-GE BÜROSU)</t>
  </si>
  <si>
    <t>İLÇE YGS PUAN ORTALAMASI
-TABLO 32-
(AR-GE BÜROSU)</t>
  </si>
  <si>
    <t>ORTAÖĞRETİM TÜBİTAK PROJE BAŞVURULARI
-TABLO 34a-
(AR-GE BÜROSU)</t>
  </si>
  <si>
    <t>TABLO 34a :</t>
  </si>
  <si>
    <t>TABLO 34b :</t>
  </si>
  <si>
    <t>TABLO 34c :</t>
  </si>
  <si>
    <t>ORTAOKULLAR TÜBİTAK PROJE BAŞVURULARI
-TABLO 34b-
(AR-GE BÜROSU)</t>
  </si>
  <si>
    <t>4006 TÜBİTAK BİLİM FUARLARI DESTEKLEME PROGRAMI  BİLİM FUARI GERÇEKLEŞTİREN OKUL SAYILARI
-TABLO 34c-
(AR-GE BÜROSU)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</si>
</sst>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\ _₺"/>
    <numFmt numFmtId="166" formatCode="0.000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0"/>
      <color rgb="FF000000"/>
      <name val="Tahoma"/>
      <family val="2"/>
      <charset val="162"/>
    </font>
    <font>
      <b/>
      <sz val="10"/>
      <color rgb="FF000000"/>
      <name val="Tahoma"/>
      <family val="2"/>
      <charset val="162"/>
    </font>
    <font>
      <b/>
      <sz val="12"/>
      <color theme="1"/>
      <name val="Tahoma"/>
      <family val="2"/>
      <charset val="162"/>
    </font>
    <font>
      <sz val="12"/>
      <color theme="1"/>
      <name val="Tahoma"/>
      <family val="2"/>
      <charset val="16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Verdan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3" tint="-0.499984740745262"/>
      <name val="Tahoma"/>
      <family val="2"/>
      <charset val="162"/>
    </font>
    <font>
      <b/>
      <sz val="8"/>
      <color theme="3" tint="-0.499984740745262"/>
      <name val="Tahoma"/>
      <family val="2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12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9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Fill="1"/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0" fontId="8" fillId="0" borderId="1" xfId="0" applyNumberFormat="1" applyFon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13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9" fillId="3" borderId="15" xfId="1" applyNumberFormat="1" applyFont="1" applyFill="1" applyBorder="1" applyAlignment="1" applyProtection="1">
      <alignment horizontal="left" vertical="center" wrapText="1"/>
    </xf>
    <xf numFmtId="0" fontId="19" fillId="3" borderId="15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9" fillId="3" borderId="1" xfId="1" applyNumberFormat="1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 readingOrder="1"/>
    </xf>
    <xf numFmtId="0" fontId="9" fillId="0" borderId="19" xfId="0" applyFont="1" applyFill="1" applyBorder="1" applyAlignment="1">
      <alignment horizontal="center" wrapText="1" readingOrder="1"/>
    </xf>
    <xf numFmtId="0" fontId="9" fillId="13" borderId="19" xfId="0" applyFont="1" applyFill="1" applyBorder="1" applyAlignment="1">
      <alignment horizontal="left" vertical="center" wrapText="1" readingOrder="1"/>
    </xf>
    <xf numFmtId="0" fontId="9" fillId="13" borderId="19" xfId="0" applyFont="1" applyFill="1" applyBorder="1" applyAlignment="1">
      <alignment horizontal="center" vertical="center" wrapText="1" readingOrder="1"/>
    </xf>
    <xf numFmtId="0" fontId="9" fillId="13" borderId="19" xfId="0" applyFont="1" applyFill="1" applyBorder="1" applyAlignment="1">
      <alignment horizontal="center" wrapText="1" readingOrder="1"/>
    </xf>
    <xf numFmtId="0" fontId="9" fillId="0" borderId="19" xfId="0" applyFont="1" applyFill="1" applyBorder="1" applyAlignment="1">
      <alignment horizontal="left" vertical="center" wrapText="1" readingOrder="1"/>
    </xf>
    <xf numFmtId="0" fontId="10" fillId="0" borderId="19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5" borderId="1" xfId="1" applyNumberFormat="1" applyFont="1" applyFill="1" applyBorder="1" applyAlignment="1" applyProtection="1">
      <alignment horizontal="center" vertical="center" wrapText="1"/>
    </xf>
    <xf numFmtId="0" fontId="20" fillId="6" borderId="1" xfId="1" applyNumberFormat="1" applyFont="1" applyFill="1" applyBorder="1" applyAlignment="1" applyProtection="1">
      <alignment horizontal="center" vertical="center" wrapText="1"/>
    </xf>
    <xf numFmtId="0" fontId="20" fillId="4" borderId="1" xfId="1" applyNumberFormat="1" applyFont="1" applyFill="1" applyBorder="1" applyAlignment="1" applyProtection="1">
      <alignment horizontal="center" vertical="center" wrapText="1"/>
    </xf>
    <xf numFmtId="0" fontId="20" fillId="7" borderId="1" xfId="1" applyNumberFormat="1" applyFont="1" applyFill="1" applyBorder="1" applyAlignment="1" applyProtection="1">
      <alignment horizontal="center" vertical="center" wrapText="1"/>
    </xf>
    <xf numFmtId="0" fontId="20" fillId="9" borderId="1" xfId="1" applyNumberFormat="1" applyFont="1" applyFill="1" applyBorder="1" applyAlignment="1" applyProtection="1">
      <alignment horizontal="center" vertical="center" wrapText="1"/>
    </xf>
    <xf numFmtId="0" fontId="20" fillId="12" borderId="1" xfId="1" applyNumberFormat="1" applyFont="1" applyFill="1" applyBorder="1" applyAlignment="1" applyProtection="1">
      <alignment horizontal="center" vertical="center" wrapText="1"/>
    </xf>
    <xf numFmtId="0" fontId="20" fillId="11" borderId="1" xfId="1" applyNumberFormat="1" applyFont="1" applyFill="1" applyBorder="1" applyAlignment="1" applyProtection="1">
      <alignment horizontal="center" vertical="center" wrapText="1"/>
    </xf>
    <xf numFmtId="0" fontId="20" fillId="10" borderId="1" xfId="1" applyNumberFormat="1" applyFont="1" applyFill="1" applyBorder="1" applyAlignment="1" applyProtection="1">
      <alignment horizontal="center" vertical="center" wrapText="1"/>
    </xf>
    <xf numFmtId="0" fontId="20" fillId="8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3" borderId="2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9" fillId="3" borderId="15" xfId="1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0" fillId="3" borderId="0" xfId="0" applyFill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9" fillId="3" borderId="40" xfId="1" applyNumberFormat="1" applyFont="1" applyFill="1" applyBorder="1" applyAlignment="1" applyProtection="1">
      <alignment horizontal="left" vertical="center" wrapText="1"/>
    </xf>
    <xf numFmtId="0" fontId="2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1" fillId="2" borderId="1" xfId="0" applyFont="1" applyFill="1" applyBorder="1"/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/>
    <xf numFmtId="166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readingOrder="1"/>
    </xf>
    <xf numFmtId="0" fontId="10" fillId="3" borderId="21" xfId="0" applyFont="1" applyFill="1" applyBorder="1" applyAlignment="1">
      <alignment horizontal="center" vertical="center" wrapText="1" readingOrder="1"/>
    </xf>
    <xf numFmtId="0" fontId="19" fillId="3" borderId="1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3" borderId="17" xfId="1" applyNumberFormat="1" applyFont="1" applyFill="1" applyBorder="1" applyAlignment="1" applyProtection="1">
      <alignment horizontal="left" vertical="center" wrapText="1"/>
    </xf>
    <xf numFmtId="0" fontId="19" fillId="3" borderId="18" xfId="1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 readingOrder="1"/>
    </xf>
    <xf numFmtId="0" fontId="10" fillId="0" borderId="22" xfId="0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horizontal="center" vertical="center" wrapText="1" readingOrder="1"/>
    </xf>
    <xf numFmtId="0" fontId="10" fillId="0" borderId="24" xfId="0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 wrapText="1" readingOrder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>
      <selection activeCell="B9" sqref="B9"/>
    </sheetView>
  </sheetViews>
  <sheetFormatPr defaultRowHeight="11.25" x14ac:dyDescent="0.15"/>
  <cols>
    <col min="1" max="6" width="30.7109375" style="60" customWidth="1"/>
    <col min="7" max="7" width="9" style="60" customWidth="1"/>
    <col min="8" max="16384" width="9.140625" style="60"/>
  </cols>
  <sheetData>
    <row r="1" spans="1:7" ht="42" customHeight="1" x14ac:dyDescent="0.15">
      <c r="A1" s="203" t="s">
        <v>195</v>
      </c>
      <c r="B1" s="203"/>
      <c r="C1" s="203"/>
      <c r="D1" s="203"/>
      <c r="E1" s="203"/>
      <c r="F1" s="203"/>
    </row>
    <row r="2" spans="1:7" ht="54.95" customHeight="1" x14ac:dyDescent="0.15">
      <c r="A2" s="90" t="s">
        <v>238</v>
      </c>
      <c r="B2" s="90" t="s">
        <v>239</v>
      </c>
      <c r="C2" s="90" t="s">
        <v>240</v>
      </c>
      <c r="D2" s="90" t="s">
        <v>241</v>
      </c>
      <c r="E2" s="90" t="s">
        <v>242</v>
      </c>
      <c r="F2" s="90" t="s">
        <v>280</v>
      </c>
    </row>
    <row r="3" spans="1:7" ht="54.95" customHeight="1" x14ac:dyDescent="0.15">
      <c r="A3" s="90" t="s">
        <v>243</v>
      </c>
      <c r="B3" s="91" t="s">
        <v>244</v>
      </c>
      <c r="C3" s="91" t="s">
        <v>245</v>
      </c>
      <c r="D3" s="91" t="s">
        <v>246</v>
      </c>
      <c r="E3" s="91" t="s">
        <v>247</v>
      </c>
      <c r="F3" s="91" t="s">
        <v>248</v>
      </c>
      <c r="G3" s="59"/>
    </row>
    <row r="4" spans="1:7" ht="54.95" customHeight="1" x14ac:dyDescent="0.15">
      <c r="A4" s="92" t="s">
        <v>249</v>
      </c>
      <c r="B4" s="93" t="s">
        <v>250</v>
      </c>
      <c r="C4" s="93" t="s">
        <v>251</v>
      </c>
      <c r="D4" s="93" t="s">
        <v>252</v>
      </c>
      <c r="E4" s="94" t="s">
        <v>253</v>
      </c>
      <c r="F4" s="94" t="s">
        <v>254</v>
      </c>
      <c r="G4" s="59"/>
    </row>
    <row r="5" spans="1:7" ht="54.95" customHeight="1" x14ac:dyDescent="0.15">
      <c r="A5" s="90" t="s">
        <v>255</v>
      </c>
      <c r="B5" s="90" t="s">
        <v>256</v>
      </c>
      <c r="C5" s="90" t="s">
        <v>257</v>
      </c>
      <c r="D5" s="95" t="s">
        <v>258</v>
      </c>
      <c r="E5" s="95" t="s">
        <v>259</v>
      </c>
      <c r="F5" s="90" t="s">
        <v>260</v>
      </c>
      <c r="G5" s="59"/>
    </row>
    <row r="6" spans="1:7" ht="54.95" customHeight="1" x14ac:dyDescent="0.15">
      <c r="A6" s="91" t="s">
        <v>261</v>
      </c>
      <c r="B6" s="90" t="s">
        <v>319</v>
      </c>
      <c r="C6" s="91" t="s">
        <v>262</v>
      </c>
      <c r="D6" s="97" t="s">
        <v>263</v>
      </c>
      <c r="E6" s="97" t="s">
        <v>264</v>
      </c>
      <c r="F6" s="98" t="s">
        <v>265</v>
      </c>
      <c r="G6" s="59"/>
    </row>
    <row r="7" spans="1:7" ht="54.95" customHeight="1" x14ac:dyDescent="0.15">
      <c r="A7" s="96" t="s">
        <v>266</v>
      </c>
      <c r="B7" s="96" t="s">
        <v>346</v>
      </c>
      <c r="C7" s="96" t="s">
        <v>347</v>
      </c>
      <c r="D7" s="96" t="s">
        <v>348</v>
      </c>
      <c r="E7" s="96" t="s">
        <v>267</v>
      </c>
      <c r="F7" s="96" t="s">
        <v>349</v>
      </c>
      <c r="G7" s="59"/>
    </row>
    <row r="8" spans="1:7" ht="72.75" customHeight="1" x14ac:dyDescent="0.15">
      <c r="A8" s="96" t="s">
        <v>353</v>
      </c>
      <c r="B8" s="96" t="s">
        <v>354</v>
      </c>
      <c r="C8" s="96"/>
      <c r="D8" s="96"/>
      <c r="E8" s="96"/>
      <c r="F8" s="96"/>
      <c r="G8" s="59"/>
    </row>
    <row r="9" spans="1:7" ht="39.950000000000003" customHeight="1" x14ac:dyDescent="0.15">
      <c r="A9" s="59"/>
      <c r="B9" s="59"/>
      <c r="C9" s="59"/>
      <c r="D9" s="59"/>
      <c r="E9" s="59"/>
      <c r="F9" s="59"/>
      <c r="G9" s="59"/>
    </row>
    <row r="10" spans="1:7" ht="39.950000000000003" customHeight="1" x14ac:dyDescent="0.15">
      <c r="A10" s="59"/>
      <c r="B10" s="59"/>
      <c r="C10" s="59"/>
      <c r="D10" s="59"/>
      <c r="E10" s="59"/>
      <c r="F10" s="59"/>
      <c r="G10" s="59"/>
    </row>
    <row r="11" spans="1:7" ht="39.950000000000003" customHeight="1" x14ac:dyDescent="0.15">
      <c r="A11" s="59"/>
      <c r="B11" s="59"/>
      <c r="C11" s="59"/>
      <c r="D11" s="59"/>
      <c r="E11" s="59"/>
      <c r="F11" s="59"/>
      <c r="G11" s="59"/>
    </row>
    <row r="12" spans="1:7" ht="39.950000000000003" customHeight="1" x14ac:dyDescent="0.15">
      <c r="A12" s="59"/>
      <c r="B12" s="59"/>
      <c r="C12" s="59"/>
      <c r="D12" s="59"/>
      <c r="E12" s="59"/>
      <c r="F12" s="59"/>
      <c r="G12" s="59"/>
    </row>
    <row r="13" spans="1:7" ht="39.950000000000003" customHeight="1" x14ac:dyDescent="0.15">
      <c r="A13" s="59"/>
      <c r="B13" s="59"/>
      <c r="C13" s="59"/>
      <c r="D13" s="59"/>
      <c r="E13" s="59"/>
      <c r="F13" s="59"/>
      <c r="G13" s="59"/>
    </row>
    <row r="14" spans="1:7" ht="39.950000000000003" customHeight="1" x14ac:dyDescent="0.15">
      <c r="A14" s="59"/>
      <c r="B14" s="59"/>
      <c r="C14" s="59"/>
      <c r="D14" s="59"/>
      <c r="E14" s="59"/>
      <c r="F14" s="59"/>
      <c r="G14" s="59"/>
    </row>
    <row r="15" spans="1:7" ht="39.950000000000003" customHeight="1" x14ac:dyDescent="0.15">
      <c r="A15" s="59"/>
      <c r="B15" s="59"/>
      <c r="C15" s="59"/>
      <c r="D15" s="59"/>
      <c r="E15" s="59"/>
      <c r="F15" s="59"/>
      <c r="G15" s="59"/>
    </row>
    <row r="16" spans="1:7" ht="39.950000000000003" customHeight="1" x14ac:dyDescent="0.15"/>
    <row r="17" ht="39.950000000000003" customHeight="1" x14ac:dyDescent="0.15"/>
    <row r="18" ht="39.950000000000003" customHeight="1" x14ac:dyDescent="0.15"/>
    <row r="19" ht="39.950000000000003" customHeight="1" x14ac:dyDescent="0.15"/>
  </sheetData>
  <mergeCells count="1">
    <mergeCell ref="A1:F1"/>
  </mergeCells>
  <hyperlinks>
    <hyperlink ref="A2" location="'2'!A1" display="'2'!A1"/>
    <hyperlink ref="B2" location="'3'!A1" display="'3'!A1"/>
    <hyperlink ref="C2" location="'4'!A1" display="'4'!A1"/>
    <hyperlink ref="D2" location="'5'!A1" display="'5'!A1"/>
    <hyperlink ref="E2" location="'6'!A1" display="'6'!A1"/>
    <hyperlink ref="F2" location="'7'!A1" display="'7'!A1"/>
    <hyperlink ref="A3" location="'8'!A1" display="'8'!A1"/>
    <hyperlink ref="B3" location="'9'!A1" display="'9'!A1"/>
    <hyperlink ref="C3" location="'10'!A1" display="'10'!A1"/>
    <hyperlink ref="D3" location="'11a'!A1" display="'11a'!A1"/>
    <hyperlink ref="E3" location="'11b'!A1" display="'11b'!A1"/>
    <hyperlink ref="F3" location="'12'!A1" display="'12'!A1"/>
    <hyperlink ref="C4" location="'14b'!A1" display="'14b'!A1"/>
    <hyperlink ref="D4" location="'14c'!A1" display="'14c'!A1"/>
    <hyperlink ref="E4" location="'15'!A1" display="'15'!A1"/>
    <hyperlink ref="F4" location="'16'!A1" display="'16'!A1"/>
    <hyperlink ref="A5" location="'17'!A1" display="'17'!A1"/>
    <hyperlink ref="B5" location="'18'!A1" display="'18'!A1"/>
    <hyperlink ref="C5" location="'19'!A1" display="'19'!A1"/>
    <hyperlink ref="D5" location="'20'!A1" display="'20'!A1"/>
    <hyperlink ref="E5" location="'21'!A1" display="'21'!A1"/>
    <hyperlink ref="F5" location="'22'!A1" display="'22'!A1"/>
    <hyperlink ref="A4" location="'13'!A1" display="'13'!A1"/>
    <hyperlink ref="B4" location="'14a'!A1" display="'14a'!A1"/>
    <hyperlink ref="A6" location="'23'!A1" display="'23'!A1"/>
    <hyperlink ref="C6" location="'25'!A1" display="'25'!A1"/>
    <hyperlink ref="D6" location="'26'!A1" display="'26'!A1"/>
    <hyperlink ref="E6" location="'27'!A1" display="'27'!A1"/>
    <hyperlink ref="F6" location="'28'!A1" display="'28'!A1"/>
    <hyperlink ref="A7" location="'29'!A1" display="'29'!A1"/>
    <hyperlink ref="B6" location="'24'!A1" display="'24'!A1"/>
    <hyperlink ref="B7" location="'30'!A1" display="'30'!A1"/>
    <hyperlink ref="D7" location="'32'!A1" display="'32'!A1"/>
    <hyperlink ref="C7" location="'31'!A1" display="'31'!A1"/>
    <hyperlink ref="E7" location="'33'!A1" display="'33'!A1"/>
    <hyperlink ref="F7" location="'34a'!A1" display="'34a'!A1"/>
    <hyperlink ref="A8" location="'34b'!A1" display="'34b'!A1"/>
    <hyperlink ref="B8" location="'34b'!A1" display="'34b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RowHeight="15" x14ac:dyDescent="0.25"/>
  <cols>
    <col min="1" max="1" width="17.7109375" customWidth="1"/>
  </cols>
  <sheetData>
    <row r="1" spans="1:13" ht="30" customHeight="1" thickTop="1" x14ac:dyDescent="0.25">
      <c r="A1" s="77" t="s">
        <v>203</v>
      </c>
      <c r="B1" s="229" t="s">
        <v>122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</row>
    <row r="2" spans="1:13" ht="20.100000000000001" customHeight="1" x14ac:dyDescent="0.25">
      <c r="A2" s="208" t="s">
        <v>78</v>
      </c>
      <c r="B2" s="208" t="s">
        <v>30</v>
      </c>
      <c r="C2" s="208"/>
      <c r="D2" s="208"/>
      <c r="E2" s="208"/>
      <c r="F2" s="208" t="s">
        <v>31</v>
      </c>
      <c r="G2" s="208"/>
      <c r="H2" s="208"/>
      <c r="I2" s="208"/>
      <c r="J2" s="208" t="s">
        <v>32</v>
      </c>
      <c r="K2" s="208"/>
      <c r="L2" s="208"/>
      <c r="M2" s="208"/>
    </row>
    <row r="3" spans="1:13" ht="20.100000000000001" customHeight="1" x14ac:dyDescent="0.25">
      <c r="A3" s="208"/>
      <c r="B3" s="8" t="s">
        <v>33</v>
      </c>
      <c r="C3" s="8" t="s">
        <v>34</v>
      </c>
      <c r="D3" s="8" t="s">
        <v>35</v>
      </c>
      <c r="E3" s="8" t="s">
        <v>36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33</v>
      </c>
      <c r="K3" s="8" t="s">
        <v>34</v>
      </c>
      <c r="L3" s="8" t="s">
        <v>35</v>
      </c>
      <c r="M3" s="8" t="s">
        <v>36</v>
      </c>
    </row>
    <row r="4" spans="1:13" ht="44.25" customHeight="1" x14ac:dyDescent="0.25">
      <c r="A4" s="170" t="s">
        <v>306</v>
      </c>
      <c r="B4" s="88">
        <v>28</v>
      </c>
      <c r="C4" s="88">
        <v>26</v>
      </c>
      <c r="D4" s="88">
        <v>2</v>
      </c>
      <c r="E4" s="88"/>
      <c r="F4" s="88">
        <v>5</v>
      </c>
      <c r="G4" s="88">
        <v>3</v>
      </c>
      <c r="H4" s="88">
        <v>2</v>
      </c>
      <c r="I4" s="88"/>
      <c r="J4" s="88">
        <v>50</v>
      </c>
      <c r="K4" s="88">
        <v>25</v>
      </c>
      <c r="L4" s="88">
        <v>25</v>
      </c>
      <c r="M4" s="88"/>
    </row>
    <row r="5" spans="1:13" ht="30.75" customHeight="1" x14ac:dyDescent="0.25">
      <c r="A5" s="170" t="s">
        <v>308</v>
      </c>
      <c r="B5" s="14">
        <v>30</v>
      </c>
      <c r="C5" s="14">
        <v>25</v>
      </c>
      <c r="D5" s="14">
        <v>5</v>
      </c>
      <c r="E5" s="14"/>
      <c r="F5" s="14">
        <v>5</v>
      </c>
      <c r="G5" s="14">
        <v>3</v>
      </c>
      <c r="H5" s="14">
        <v>2</v>
      </c>
      <c r="I5" s="14"/>
      <c r="J5" s="14">
        <v>54</v>
      </c>
      <c r="K5" s="14">
        <v>30</v>
      </c>
      <c r="L5" s="14">
        <v>14</v>
      </c>
      <c r="M5" s="14"/>
    </row>
    <row r="6" spans="1:13" ht="35.25" customHeight="1" x14ac:dyDescent="0.25">
      <c r="A6" s="170" t="s">
        <v>307</v>
      </c>
      <c r="B6" s="88">
        <v>30</v>
      </c>
      <c r="C6" s="88">
        <v>23</v>
      </c>
      <c r="D6" s="88">
        <v>7</v>
      </c>
      <c r="E6" s="88"/>
      <c r="F6" s="88">
        <v>6</v>
      </c>
      <c r="G6" s="88">
        <v>6</v>
      </c>
      <c r="H6" s="88">
        <v>0</v>
      </c>
      <c r="I6" s="88"/>
      <c r="J6" s="88">
        <v>57</v>
      </c>
      <c r="K6" s="88">
        <v>35</v>
      </c>
      <c r="L6" s="88">
        <v>22</v>
      </c>
      <c r="M6" s="88"/>
    </row>
    <row r="7" spans="1:13" ht="24.95" customHeight="1" x14ac:dyDescent="0.25">
      <c r="A7" s="170" t="s">
        <v>300</v>
      </c>
      <c r="B7" s="153">
        <v>30</v>
      </c>
      <c r="C7" s="153">
        <v>23</v>
      </c>
      <c r="D7" s="153">
        <v>7</v>
      </c>
      <c r="E7" s="153"/>
      <c r="F7" s="153">
        <v>6</v>
      </c>
      <c r="G7" s="153">
        <v>6</v>
      </c>
      <c r="H7" s="153">
        <v>0</v>
      </c>
      <c r="I7" s="153"/>
      <c r="J7" s="153">
        <v>60</v>
      </c>
      <c r="K7" s="153">
        <v>35</v>
      </c>
      <c r="L7" s="153">
        <v>25</v>
      </c>
      <c r="M7" s="153"/>
    </row>
    <row r="8" spans="1:13" ht="24.95" customHeight="1" x14ac:dyDescent="0.25">
      <c r="A8" s="170" t="s">
        <v>301</v>
      </c>
      <c r="B8" s="88">
        <v>29</v>
      </c>
      <c r="C8" s="88">
        <v>25</v>
      </c>
      <c r="D8" s="88">
        <v>4</v>
      </c>
      <c r="E8" s="88"/>
      <c r="F8" s="88">
        <v>6</v>
      </c>
      <c r="G8" s="88">
        <v>4</v>
      </c>
      <c r="H8" s="88">
        <v>2</v>
      </c>
      <c r="I8" s="88"/>
      <c r="J8" s="88">
        <v>65</v>
      </c>
      <c r="K8" s="88">
        <v>40</v>
      </c>
      <c r="L8" s="88">
        <v>25</v>
      </c>
      <c r="M8" s="88"/>
    </row>
    <row r="9" spans="1:13" ht="24.95" customHeight="1" x14ac:dyDescent="0.25">
      <c r="A9" s="170" t="s">
        <v>302</v>
      </c>
      <c r="B9" s="153">
        <v>35</v>
      </c>
      <c r="C9" s="153">
        <v>30</v>
      </c>
      <c r="D9" s="153">
        <v>5</v>
      </c>
      <c r="E9" s="153"/>
      <c r="F9" s="153">
        <v>2</v>
      </c>
      <c r="G9" s="153">
        <v>1</v>
      </c>
      <c r="H9" s="153">
        <v>1</v>
      </c>
      <c r="I9" s="153"/>
      <c r="J9" s="153">
        <v>74</v>
      </c>
      <c r="K9" s="153">
        <v>48</v>
      </c>
      <c r="L9" s="153">
        <v>26</v>
      </c>
      <c r="M9" s="153"/>
    </row>
    <row r="10" spans="1:13" ht="24.95" customHeight="1" x14ac:dyDescent="0.25">
      <c r="A10" s="170" t="s">
        <v>303</v>
      </c>
      <c r="B10" s="88">
        <v>44</v>
      </c>
      <c r="C10" s="88">
        <v>41</v>
      </c>
      <c r="D10" s="88">
        <v>3</v>
      </c>
      <c r="E10" s="88"/>
      <c r="F10" s="88">
        <v>1</v>
      </c>
      <c r="G10" s="88">
        <v>1</v>
      </c>
      <c r="H10" s="88">
        <v>0</v>
      </c>
      <c r="I10" s="88"/>
      <c r="J10" s="88">
        <v>81</v>
      </c>
      <c r="K10" s="88">
        <v>70</v>
      </c>
      <c r="L10" s="88">
        <v>11</v>
      </c>
      <c r="M10" s="88"/>
    </row>
    <row r="11" spans="1:13" ht="24.95" customHeight="1" x14ac:dyDescent="0.25">
      <c r="A11" s="170" t="s">
        <v>304</v>
      </c>
      <c r="B11" s="153">
        <v>42</v>
      </c>
      <c r="C11" s="153">
        <v>38</v>
      </c>
      <c r="D11" s="153">
        <v>3</v>
      </c>
      <c r="E11" s="153">
        <v>1</v>
      </c>
      <c r="F11" s="153">
        <v>0</v>
      </c>
      <c r="G11" s="153">
        <v>0</v>
      </c>
      <c r="H11" s="153">
        <v>0</v>
      </c>
      <c r="I11" s="153"/>
      <c r="J11" s="153">
        <v>69</v>
      </c>
      <c r="K11" s="153">
        <v>56</v>
      </c>
      <c r="L11" s="153">
        <v>13</v>
      </c>
      <c r="M11" s="153"/>
    </row>
    <row r="12" spans="1:13" ht="24.95" customHeight="1" x14ac:dyDescent="0.25">
      <c r="A12" s="170" t="s">
        <v>305</v>
      </c>
      <c r="B12" s="88">
        <v>40</v>
      </c>
      <c r="C12" s="88">
        <v>37</v>
      </c>
      <c r="D12" s="88">
        <v>2</v>
      </c>
      <c r="E12" s="88">
        <v>1</v>
      </c>
      <c r="F12" s="88">
        <v>0</v>
      </c>
      <c r="G12" s="88">
        <v>0</v>
      </c>
      <c r="H12" s="88">
        <v>0</v>
      </c>
      <c r="I12" s="88"/>
      <c r="J12" s="88">
        <v>73</v>
      </c>
      <c r="K12" s="88">
        <v>58</v>
      </c>
      <c r="L12" s="88">
        <v>15</v>
      </c>
      <c r="M12" s="88"/>
    </row>
    <row r="13" spans="1:13" ht="24.95" customHeight="1" x14ac:dyDescent="0.25">
      <c r="A13" s="3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</sheetData>
  <mergeCells count="5">
    <mergeCell ref="A2:A3"/>
    <mergeCell ref="B2:E2"/>
    <mergeCell ref="F2:I2"/>
    <mergeCell ref="J2:M2"/>
    <mergeCell ref="B1:M1"/>
  </mergeCells>
  <hyperlinks>
    <hyperlink ref="A1" location="Menü!A1" display="Tablo 10: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RowHeight="12.75" x14ac:dyDescent="0.2"/>
  <cols>
    <col min="1" max="1" width="15.42578125" style="11" customWidth="1"/>
    <col min="2" max="13" width="9.7109375" style="11" customWidth="1"/>
    <col min="14" max="16384" width="9.140625" style="11"/>
  </cols>
  <sheetData>
    <row r="1" spans="1:13" ht="30" customHeight="1" thickTop="1" x14ac:dyDescent="0.2">
      <c r="A1" s="77" t="s">
        <v>202</v>
      </c>
      <c r="B1" s="232" t="s">
        <v>123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20.100000000000001" customHeight="1" x14ac:dyDescent="0.2">
      <c r="A2" s="32"/>
      <c r="B2" s="233" t="s">
        <v>40</v>
      </c>
      <c r="C2" s="233"/>
      <c r="D2" s="233"/>
      <c r="E2" s="233"/>
      <c r="F2" s="233" t="s">
        <v>41</v>
      </c>
      <c r="G2" s="233"/>
      <c r="H2" s="233"/>
      <c r="I2" s="233"/>
      <c r="J2" s="233" t="s">
        <v>42</v>
      </c>
      <c r="K2" s="233"/>
      <c r="L2" s="233"/>
      <c r="M2" s="233"/>
    </row>
    <row r="3" spans="1:13" ht="37.5" customHeight="1" x14ac:dyDescent="0.2">
      <c r="A3" s="208" t="s">
        <v>78</v>
      </c>
      <c r="B3" s="208" t="s">
        <v>37</v>
      </c>
      <c r="C3" s="208" t="s">
        <v>38</v>
      </c>
      <c r="D3" s="208" t="s">
        <v>39</v>
      </c>
      <c r="E3" s="208" t="s">
        <v>12</v>
      </c>
      <c r="F3" s="208" t="s">
        <v>37</v>
      </c>
      <c r="G3" s="208" t="s">
        <v>38</v>
      </c>
      <c r="H3" s="208" t="s">
        <v>39</v>
      </c>
      <c r="I3" s="208" t="s">
        <v>12</v>
      </c>
      <c r="J3" s="208" t="s">
        <v>37</v>
      </c>
      <c r="K3" s="208" t="s">
        <v>38</v>
      </c>
      <c r="L3" s="208" t="s">
        <v>39</v>
      </c>
      <c r="M3" s="208" t="s">
        <v>12</v>
      </c>
    </row>
    <row r="4" spans="1:13" ht="21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24.95" customHeight="1" x14ac:dyDescent="0.25">
      <c r="A5" s="13">
        <v>2009</v>
      </c>
      <c r="B5" s="156">
        <v>2</v>
      </c>
      <c r="C5" s="156">
        <v>2</v>
      </c>
      <c r="D5" s="156">
        <v>0</v>
      </c>
      <c r="E5" s="156"/>
      <c r="F5" s="123">
        <v>1</v>
      </c>
      <c r="G5" s="123">
        <v>1</v>
      </c>
      <c r="H5" s="123">
        <v>0</v>
      </c>
      <c r="I5" s="121"/>
      <c r="J5" s="123">
        <v>90</v>
      </c>
      <c r="K5" s="123">
        <v>83</v>
      </c>
      <c r="L5" s="123">
        <v>7</v>
      </c>
      <c r="M5" s="12"/>
    </row>
    <row r="6" spans="1:13" ht="24.95" customHeight="1" x14ac:dyDescent="0.25">
      <c r="A6" s="30">
        <v>2010</v>
      </c>
      <c r="B6" s="157">
        <v>2</v>
      </c>
      <c r="C6" s="157">
        <v>3</v>
      </c>
      <c r="D6" s="157">
        <v>1</v>
      </c>
      <c r="E6" s="157"/>
      <c r="F6" s="123">
        <v>1</v>
      </c>
      <c r="G6" s="123">
        <v>1</v>
      </c>
      <c r="H6" s="123">
        <v>0</v>
      </c>
      <c r="I6" s="158"/>
      <c r="J6" s="159">
        <v>90</v>
      </c>
      <c r="K6" s="159">
        <v>87</v>
      </c>
      <c r="L6" s="159">
        <v>3</v>
      </c>
      <c r="M6" s="35"/>
    </row>
    <row r="7" spans="1:13" ht="24.95" customHeight="1" x14ac:dyDescent="0.25">
      <c r="A7" s="13">
        <v>2011</v>
      </c>
      <c r="B7" s="156">
        <v>3</v>
      </c>
      <c r="C7" s="156">
        <v>3</v>
      </c>
      <c r="D7" s="156">
        <v>0</v>
      </c>
      <c r="E7" s="156"/>
      <c r="F7" s="123">
        <v>1</v>
      </c>
      <c r="G7" s="123">
        <v>1</v>
      </c>
      <c r="H7" s="123">
        <v>0</v>
      </c>
      <c r="I7" s="122"/>
      <c r="J7" s="123">
        <v>95</v>
      </c>
      <c r="K7" s="123">
        <v>90</v>
      </c>
      <c r="L7" s="123">
        <v>5</v>
      </c>
      <c r="M7" s="12"/>
    </row>
    <row r="8" spans="1:13" ht="24.95" customHeight="1" x14ac:dyDescent="0.25">
      <c r="A8" s="30">
        <v>2012</v>
      </c>
      <c r="B8" s="157">
        <v>3</v>
      </c>
      <c r="C8" s="157">
        <v>2</v>
      </c>
      <c r="D8" s="157">
        <v>0</v>
      </c>
      <c r="E8" s="157"/>
      <c r="F8" s="123">
        <v>1</v>
      </c>
      <c r="G8" s="123">
        <v>1</v>
      </c>
      <c r="H8" s="123">
        <v>0</v>
      </c>
      <c r="I8" s="160"/>
      <c r="J8" s="159">
        <v>95</v>
      </c>
      <c r="K8" s="159">
        <v>82</v>
      </c>
      <c r="L8" s="159">
        <v>13</v>
      </c>
      <c r="M8" s="35"/>
    </row>
    <row r="9" spans="1:13" ht="24.95" customHeight="1" x14ac:dyDescent="0.25">
      <c r="A9" s="13">
        <v>2013</v>
      </c>
      <c r="B9" s="156">
        <v>2</v>
      </c>
      <c r="C9" s="156">
        <v>2</v>
      </c>
      <c r="D9" s="156">
        <v>0</v>
      </c>
      <c r="E9" s="156"/>
      <c r="F9" s="123">
        <v>1</v>
      </c>
      <c r="G9" s="123">
        <v>1</v>
      </c>
      <c r="H9" s="123">
        <v>0</v>
      </c>
      <c r="I9" s="122"/>
      <c r="J9" s="159">
        <v>70</v>
      </c>
      <c r="K9" s="123">
        <v>64</v>
      </c>
      <c r="L9" s="123">
        <v>6</v>
      </c>
      <c r="M9" s="12"/>
    </row>
    <row r="10" spans="1:13" ht="24.95" customHeight="1" x14ac:dyDescent="0.2">
      <c r="A10" s="30">
        <v>2014</v>
      </c>
      <c r="B10" s="156">
        <v>2</v>
      </c>
      <c r="C10" s="156">
        <v>2</v>
      </c>
      <c r="D10" s="156">
        <v>0</v>
      </c>
      <c r="E10" s="156"/>
      <c r="F10" s="123">
        <v>1</v>
      </c>
      <c r="G10" s="123">
        <v>1</v>
      </c>
      <c r="H10" s="123">
        <v>0</v>
      </c>
      <c r="I10" s="123"/>
      <c r="J10" s="123">
        <v>50</v>
      </c>
      <c r="K10" s="123">
        <v>45</v>
      </c>
      <c r="L10" s="123">
        <v>5</v>
      </c>
      <c r="M10" s="161"/>
    </row>
    <row r="11" spans="1:13" ht="24.95" customHeight="1" x14ac:dyDescent="0.2">
      <c r="A11" s="13">
        <v>2015</v>
      </c>
      <c r="B11" s="157">
        <v>3</v>
      </c>
      <c r="C11" s="157">
        <v>2</v>
      </c>
      <c r="D11" s="157">
        <v>1</v>
      </c>
      <c r="E11" s="157"/>
      <c r="F11" s="123">
        <v>1</v>
      </c>
      <c r="G11" s="123">
        <v>1</v>
      </c>
      <c r="H11" s="123">
        <v>0</v>
      </c>
      <c r="I11" s="159"/>
      <c r="J11" s="159">
        <v>50</v>
      </c>
      <c r="K11" s="159">
        <v>42</v>
      </c>
      <c r="L11" s="159">
        <v>8</v>
      </c>
      <c r="M11" s="162"/>
    </row>
    <row r="12" spans="1:13" ht="24.95" customHeight="1" x14ac:dyDescent="0.2">
      <c r="A12" s="30">
        <v>2016</v>
      </c>
      <c r="B12" s="156">
        <v>4</v>
      </c>
      <c r="C12" s="156">
        <v>4</v>
      </c>
      <c r="D12" s="156">
        <v>0</v>
      </c>
      <c r="E12" s="156"/>
      <c r="F12" s="123">
        <v>1</v>
      </c>
      <c r="G12" s="123">
        <v>1</v>
      </c>
      <c r="H12" s="123">
        <v>0</v>
      </c>
      <c r="I12" s="123"/>
      <c r="J12" s="123">
        <v>33</v>
      </c>
      <c r="K12" s="123">
        <v>30</v>
      </c>
      <c r="L12" s="123">
        <v>3</v>
      </c>
      <c r="M12" s="161"/>
    </row>
    <row r="13" spans="1:13" ht="24.95" customHeight="1" x14ac:dyDescent="0.2">
      <c r="A13" s="13">
        <v>2017</v>
      </c>
      <c r="B13" s="157">
        <v>4</v>
      </c>
      <c r="C13" s="157">
        <v>4</v>
      </c>
      <c r="D13" s="157">
        <v>0</v>
      </c>
      <c r="E13" s="157"/>
      <c r="F13" s="159">
        <v>1</v>
      </c>
      <c r="G13" s="159">
        <v>1</v>
      </c>
      <c r="H13" s="159">
        <v>0</v>
      </c>
      <c r="I13" s="159"/>
      <c r="J13" s="159">
        <v>33</v>
      </c>
      <c r="K13" s="159">
        <v>30</v>
      </c>
      <c r="L13" s="159">
        <v>3</v>
      </c>
      <c r="M13" s="162"/>
    </row>
    <row r="14" spans="1:13" ht="24.95" customHeight="1" x14ac:dyDescent="0.2">
      <c r="A14" s="55">
        <v>2018</v>
      </c>
      <c r="B14" s="156">
        <v>5</v>
      </c>
      <c r="C14" s="156">
        <v>4</v>
      </c>
      <c r="D14" s="156">
        <v>1</v>
      </c>
      <c r="E14" s="156"/>
      <c r="F14" s="163">
        <v>2</v>
      </c>
      <c r="G14" s="163">
        <v>1</v>
      </c>
      <c r="H14" s="163">
        <v>1</v>
      </c>
      <c r="I14" s="163"/>
      <c r="J14" s="163">
        <v>35</v>
      </c>
      <c r="K14" s="163">
        <v>31</v>
      </c>
      <c r="L14" s="163">
        <v>4</v>
      </c>
      <c r="M14" s="164"/>
    </row>
    <row r="15" spans="1:13" ht="24.95" customHeight="1" x14ac:dyDescent="0.2">
      <c r="A15" s="57">
        <v>2019</v>
      </c>
      <c r="B15" s="34"/>
      <c r="C15" s="34"/>
      <c r="D15" s="34"/>
      <c r="E15" s="34"/>
      <c r="F15" s="35"/>
      <c r="G15" s="35"/>
      <c r="H15" s="35"/>
      <c r="I15" s="35"/>
      <c r="J15" s="35"/>
      <c r="K15" s="35"/>
      <c r="L15" s="35"/>
      <c r="M15" s="35"/>
    </row>
    <row r="16" spans="1:13" ht="24.95" customHeight="1" x14ac:dyDescent="0.2">
      <c r="A16" s="55">
        <v>2020</v>
      </c>
      <c r="B16" s="31"/>
      <c r="C16" s="31"/>
      <c r="D16" s="31"/>
      <c r="E16" s="31"/>
      <c r="F16" s="44"/>
      <c r="G16" s="44"/>
      <c r="H16" s="44"/>
      <c r="I16" s="44"/>
      <c r="J16" s="44"/>
      <c r="K16" s="44"/>
      <c r="L16" s="44"/>
      <c r="M16" s="44"/>
    </row>
  </sheetData>
  <mergeCells count="17">
    <mergeCell ref="M3:M4"/>
    <mergeCell ref="A3:A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B2:E2"/>
    <mergeCell ref="F2:I2"/>
    <mergeCell ref="J2:M2"/>
    <mergeCell ref="J3:J4"/>
    <mergeCell ref="K3:K4"/>
    <mergeCell ref="L3:L4"/>
  </mergeCells>
  <hyperlinks>
    <hyperlink ref="A1" location="Menü!A1" display="Tablo 11a: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2.75" x14ac:dyDescent="0.2"/>
  <cols>
    <col min="1" max="1" width="16.5703125" style="11" customWidth="1"/>
    <col min="2" max="2" width="12.140625" style="11" customWidth="1"/>
    <col min="3" max="3" width="11.7109375" style="11" customWidth="1"/>
    <col min="4" max="7" width="10.7109375" style="11" customWidth="1"/>
    <col min="8" max="16384" width="9.140625" style="11"/>
  </cols>
  <sheetData>
    <row r="1" spans="1:7" ht="30" customHeight="1" thickTop="1" x14ac:dyDescent="0.2">
      <c r="A1" s="77" t="s">
        <v>201</v>
      </c>
      <c r="B1" s="232" t="s">
        <v>125</v>
      </c>
      <c r="C1" s="232"/>
      <c r="D1" s="232"/>
      <c r="E1" s="232"/>
      <c r="F1" s="232"/>
      <c r="G1" s="232"/>
    </row>
    <row r="2" spans="1:7" ht="37.5" customHeight="1" x14ac:dyDescent="0.2">
      <c r="A2" s="208" t="s">
        <v>78</v>
      </c>
      <c r="B2" s="235" t="s">
        <v>48</v>
      </c>
      <c r="C2" s="235" t="s">
        <v>43</v>
      </c>
      <c r="D2" s="235" t="s">
        <v>44</v>
      </c>
      <c r="E2" s="234" t="s">
        <v>45</v>
      </c>
      <c r="F2" s="234"/>
      <c r="G2" s="234"/>
    </row>
    <row r="3" spans="1:7" ht="21" customHeight="1" x14ac:dyDescent="0.2">
      <c r="A3" s="208"/>
      <c r="B3" s="235"/>
      <c r="C3" s="235"/>
      <c r="D3" s="235"/>
      <c r="E3" s="33" t="s">
        <v>46</v>
      </c>
      <c r="F3" s="33" t="s">
        <v>124</v>
      </c>
      <c r="G3" s="33" t="s">
        <v>47</v>
      </c>
    </row>
    <row r="4" spans="1:7" ht="24.95" customHeight="1" x14ac:dyDescent="0.2">
      <c r="A4" s="13">
        <v>2009</v>
      </c>
      <c r="B4" s="165">
        <v>28</v>
      </c>
      <c r="C4" s="165">
        <v>15</v>
      </c>
      <c r="D4" s="165">
        <v>66</v>
      </c>
      <c r="E4" s="165">
        <v>17</v>
      </c>
      <c r="F4" s="166">
        <v>0</v>
      </c>
      <c r="G4" s="166">
        <v>0</v>
      </c>
    </row>
    <row r="5" spans="1:7" ht="24.95" customHeight="1" x14ac:dyDescent="0.2">
      <c r="A5" s="30">
        <v>2010</v>
      </c>
      <c r="B5" s="167">
        <v>26</v>
      </c>
      <c r="C5" s="167">
        <v>15</v>
      </c>
      <c r="D5" s="167">
        <v>66</v>
      </c>
      <c r="E5" s="167">
        <v>14</v>
      </c>
      <c r="F5" s="166">
        <v>0</v>
      </c>
      <c r="G5" s="166">
        <v>0</v>
      </c>
    </row>
    <row r="6" spans="1:7" ht="24.95" customHeight="1" x14ac:dyDescent="0.2">
      <c r="A6" s="13">
        <v>2011</v>
      </c>
      <c r="B6" s="165">
        <v>21</v>
      </c>
      <c r="C6" s="165">
        <v>15</v>
      </c>
      <c r="D6" s="165">
        <v>66</v>
      </c>
      <c r="E6" s="165">
        <v>14</v>
      </c>
      <c r="F6" s="166">
        <v>0</v>
      </c>
      <c r="G6" s="166">
        <v>0</v>
      </c>
    </row>
    <row r="7" spans="1:7" ht="24.95" customHeight="1" x14ac:dyDescent="0.2">
      <c r="A7" s="30">
        <v>2012</v>
      </c>
      <c r="B7" s="167">
        <v>19</v>
      </c>
      <c r="C7" s="165">
        <v>15</v>
      </c>
      <c r="D7" s="167">
        <v>65</v>
      </c>
      <c r="E7" s="167">
        <v>12</v>
      </c>
      <c r="F7" s="166">
        <v>0</v>
      </c>
      <c r="G7" s="166">
        <v>0</v>
      </c>
    </row>
    <row r="8" spans="1:7" ht="24.95" customHeight="1" x14ac:dyDescent="0.2">
      <c r="A8" s="13">
        <v>2013</v>
      </c>
      <c r="B8" s="165">
        <v>24</v>
      </c>
      <c r="C8" s="165">
        <v>15</v>
      </c>
      <c r="D8" s="165">
        <v>64</v>
      </c>
      <c r="E8" s="165">
        <v>13</v>
      </c>
      <c r="F8" s="166">
        <v>0</v>
      </c>
      <c r="G8" s="166">
        <v>0</v>
      </c>
    </row>
    <row r="9" spans="1:7" ht="24.95" customHeight="1" x14ac:dyDescent="0.2">
      <c r="A9" s="30">
        <v>2014</v>
      </c>
      <c r="B9" s="167">
        <v>22</v>
      </c>
      <c r="C9" s="167">
        <v>15</v>
      </c>
      <c r="D9" s="167">
        <v>64</v>
      </c>
      <c r="E9" s="167">
        <v>15</v>
      </c>
      <c r="F9" s="168">
        <v>0</v>
      </c>
      <c r="G9" s="168">
        <v>0</v>
      </c>
    </row>
    <row r="10" spans="1:7" ht="24.95" customHeight="1" x14ac:dyDescent="0.2">
      <c r="A10" s="13">
        <v>2015</v>
      </c>
      <c r="B10" s="165">
        <v>20</v>
      </c>
      <c r="C10" s="165">
        <v>14</v>
      </c>
      <c r="D10" s="165">
        <v>63</v>
      </c>
      <c r="E10" s="165">
        <v>131</v>
      </c>
      <c r="F10" s="166">
        <v>0</v>
      </c>
      <c r="G10" s="166">
        <v>0</v>
      </c>
    </row>
    <row r="11" spans="1:7" ht="24.95" customHeight="1" x14ac:dyDescent="0.2">
      <c r="A11" s="30">
        <v>2016</v>
      </c>
      <c r="B11" s="167">
        <v>12</v>
      </c>
      <c r="C11" s="167">
        <v>14</v>
      </c>
      <c r="D11" s="167">
        <v>63</v>
      </c>
      <c r="E11" s="167">
        <v>45</v>
      </c>
      <c r="F11" s="168">
        <v>0</v>
      </c>
      <c r="G11" s="168">
        <v>0</v>
      </c>
    </row>
    <row r="12" spans="1:7" ht="24.95" customHeight="1" x14ac:dyDescent="0.2">
      <c r="A12" s="13">
        <v>2017</v>
      </c>
      <c r="B12" s="165">
        <v>18</v>
      </c>
      <c r="C12" s="165">
        <v>14</v>
      </c>
      <c r="D12" s="165">
        <v>61</v>
      </c>
      <c r="E12" s="165">
        <v>67</v>
      </c>
      <c r="F12" s="166">
        <v>0</v>
      </c>
      <c r="G12" s="166">
        <v>18</v>
      </c>
    </row>
    <row r="13" spans="1:7" ht="24.95" customHeight="1" x14ac:dyDescent="0.2">
      <c r="A13" s="30">
        <v>2018</v>
      </c>
      <c r="B13" s="31"/>
      <c r="C13" s="31"/>
      <c r="D13" s="31"/>
      <c r="E13" s="31"/>
      <c r="F13" s="12"/>
      <c r="G13" s="12"/>
    </row>
  </sheetData>
  <mergeCells count="6">
    <mergeCell ref="E2:G2"/>
    <mergeCell ref="B1:G1"/>
    <mergeCell ref="A2:A3"/>
    <mergeCell ref="B2:B3"/>
    <mergeCell ref="C2:C3"/>
    <mergeCell ref="D2:D3"/>
  </mergeCells>
  <hyperlinks>
    <hyperlink ref="A1" location="Menü!A1" display="Tablo 11b: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/>
  </sheetViews>
  <sheetFormatPr defaultRowHeight="12.75" x14ac:dyDescent="0.2"/>
  <cols>
    <col min="1" max="1" width="14" style="36" customWidth="1"/>
    <col min="2" max="16" width="7.7109375" style="36" customWidth="1"/>
    <col min="17" max="16384" width="9.140625" style="36"/>
  </cols>
  <sheetData>
    <row r="1" spans="1:16" ht="36" customHeight="1" thickTop="1" x14ac:dyDescent="0.2">
      <c r="A1" s="77" t="s">
        <v>200</v>
      </c>
      <c r="B1" s="227" t="s">
        <v>126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0.100000000000001" customHeight="1" x14ac:dyDescent="0.2">
      <c r="A2" s="208" t="s">
        <v>78</v>
      </c>
      <c r="B2" s="208" t="s">
        <v>51</v>
      </c>
      <c r="C2" s="208"/>
      <c r="D2" s="208"/>
      <c r="E2" s="208" t="s">
        <v>52</v>
      </c>
      <c r="F2" s="208"/>
      <c r="G2" s="208"/>
      <c r="H2" s="208" t="s">
        <v>53</v>
      </c>
      <c r="I2" s="208"/>
      <c r="J2" s="208"/>
      <c r="K2" s="208" t="s">
        <v>54</v>
      </c>
      <c r="L2" s="208"/>
      <c r="M2" s="208"/>
      <c r="N2" s="236" t="s">
        <v>12</v>
      </c>
      <c r="O2" s="236"/>
      <c r="P2" s="236"/>
    </row>
    <row r="3" spans="1:16" ht="20.100000000000001" customHeight="1" x14ac:dyDescent="0.2">
      <c r="A3" s="208"/>
      <c r="B3" s="62" t="s">
        <v>50</v>
      </c>
      <c r="C3" s="62" t="s">
        <v>34</v>
      </c>
      <c r="D3" s="62" t="s">
        <v>35</v>
      </c>
      <c r="E3" s="62" t="s">
        <v>50</v>
      </c>
      <c r="F3" s="62" t="s">
        <v>34</v>
      </c>
      <c r="G3" s="62" t="s">
        <v>35</v>
      </c>
      <c r="H3" s="62" t="s">
        <v>50</v>
      </c>
      <c r="I3" s="62" t="s">
        <v>34</v>
      </c>
      <c r="J3" s="62" t="s">
        <v>35</v>
      </c>
      <c r="K3" s="62" t="s">
        <v>50</v>
      </c>
      <c r="L3" s="62" t="s">
        <v>34</v>
      </c>
      <c r="M3" s="62" t="s">
        <v>35</v>
      </c>
      <c r="N3" s="62" t="s">
        <v>50</v>
      </c>
      <c r="O3" s="62" t="s">
        <v>34</v>
      </c>
      <c r="P3" s="62" t="s">
        <v>35</v>
      </c>
    </row>
    <row r="4" spans="1:16" ht="24.95" customHeight="1" x14ac:dyDescent="0.2">
      <c r="A4" s="170" t="s">
        <v>306</v>
      </c>
      <c r="B4" s="76">
        <v>68</v>
      </c>
      <c r="C4" s="76">
        <v>48</v>
      </c>
      <c r="D4" s="76">
        <v>20</v>
      </c>
      <c r="E4" s="154">
        <v>209</v>
      </c>
      <c r="F4" s="154">
        <v>201</v>
      </c>
      <c r="G4" s="154">
        <v>8</v>
      </c>
      <c r="H4" s="154">
        <v>558</v>
      </c>
      <c r="I4" s="154">
        <v>542</v>
      </c>
      <c r="J4" s="154">
        <v>16</v>
      </c>
      <c r="K4" s="154">
        <v>30</v>
      </c>
      <c r="L4" s="154">
        <v>30</v>
      </c>
      <c r="M4" s="154">
        <v>0</v>
      </c>
      <c r="N4" s="154">
        <f>SUM(B4,E4,H4,K4)</f>
        <v>865</v>
      </c>
      <c r="O4" s="154">
        <f>SUM(C4,F4,I4,L4)</f>
        <v>821</v>
      </c>
      <c r="P4" s="154">
        <f>SUM(D4,G4,J4,M4)</f>
        <v>44</v>
      </c>
    </row>
    <row r="5" spans="1:16" ht="24.95" customHeight="1" x14ac:dyDescent="0.2">
      <c r="A5" s="170" t="s">
        <v>308</v>
      </c>
      <c r="B5" s="153">
        <v>68</v>
      </c>
      <c r="C5" s="153">
        <v>50</v>
      </c>
      <c r="D5" s="153">
        <v>18</v>
      </c>
      <c r="E5" s="153">
        <v>206</v>
      </c>
      <c r="F5" s="153">
        <v>197</v>
      </c>
      <c r="G5" s="153">
        <v>9</v>
      </c>
      <c r="H5" s="153">
        <v>558</v>
      </c>
      <c r="I5" s="153">
        <v>538</v>
      </c>
      <c r="J5" s="153">
        <v>20</v>
      </c>
      <c r="K5" s="153">
        <v>30</v>
      </c>
      <c r="L5" s="153">
        <v>29</v>
      </c>
      <c r="M5" s="153">
        <v>1</v>
      </c>
      <c r="N5" s="153">
        <f>SUM(B5,E5,H5,K5)</f>
        <v>862</v>
      </c>
      <c r="O5" s="154">
        <f t="shared" ref="O5:P12" si="0">SUM(C5,F5,I5,L5)</f>
        <v>814</v>
      </c>
      <c r="P5" s="154">
        <f t="shared" si="0"/>
        <v>48</v>
      </c>
    </row>
    <row r="6" spans="1:16" ht="24.95" customHeight="1" x14ac:dyDescent="0.2">
      <c r="A6" s="170" t="s">
        <v>307</v>
      </c>
      <c r="B6" s="76">
        <v>69</v>
      </c>
      <c r="C6" s="76">
        <v>54</v>
      </c>
      <c r="D6" s="76">
        <v>15</v>
      </c>
      <c r="E6" s="154">
        <v>210</v>
      </c>
      <c r="F6" s="154">
        <v>200</v>
      </c>
      <c r="G6" s="154">
        <v>10</v>
      </c>
      <c r="H6" s="154">
        <v>672</v>
      </c>
      <c r="I6" s="154">
        <v>658</v>
      </c>
      <c r="J6" s="154">
        <v>14</v>
      </c>
      <c r="K6" s="154">
        <v>35</v>
      </c>
      <c r="L6" s="154">
        <v>30</v>
      </c>
      <c r="M6" s="154">
        <v>5</v>
      </c>
      <c r="N6" s="154">
        <f>SUM(B6,E6,H6,K6)</f>
        <v>986</v>
      </c>
      <c r="O6" s="154">
        <f t="shared" si="0"/>
        <v>942</v>
      </c>
      <c r="P6" s="154">
        <f t="shared" si="0"/>
        <v>44</v>
      </c>
    </row>
    <row r="7" spans="1:16" ht="24.95" customHeight="1" x14ac:dyDescent="0.2">
      <c r="A7" s="170" t="s">
        <v>300</v>
      </c>
      <c r="B7" s="153">
        <v>69</v>
      </c>
      <c r="C7" s="153">
        <v>45</v>
      </c>
      <c r="D7" s="153">
        <v>19</v>
      </c>
      <c r="E7" s="153">
        <v>242</v>
      </c>
      <c r="F7" s="153">
        <v>235</v>
      </c>
      <c r="G7" s="153">
        <v>7</v>
      </c>
      <c r="H7" s="153">
        <v>674</v>
      </c>
      <c r="I7" s="153">
        <v>654</v>
      </c>
      <c r="J7" s="153">
        <v>20</v>
      </c>
      <c r="K7" s="153">
        <v>35</v>
      </c>
      <c r="L7" s="153">
        <v>28</v>
      </c>
      <c r="M7" s="153">
        <v>7</v>
      </c>
      <c r="N7" s="153">
        <f t="shared" ref="N7:N12" si="1">SUM(B7,E7,H7,K7,)</f>
        <v>1020</v>
      </c>
      <c r="O7" s="154">
        <f t="shared" si="0"/>
        <v>962</v>
      </c>
      <c r="P7" s="154">
        <f t="shared" si="0"/>
        <v>53</v>
      </c>
    </row>
    <row r="8" spans="1:16" ht="24.95" customHeight="1" x14ac:dyDescent="0.2">
      <c r="A8" s="170" t="s">
        <v>301</v>
      </c>
      <c r="B8" s="76">
        <v>57</v>
      </c>
      <c r="C8" s="76">
        <v>43</v>
      </c>
      <c r="D8" s="76">
        <v>14</v>
      </c>
      <c r="E8" s="154">
        <v>284</v>
      </c>
      <c r="F8" s="154">
        <v>274</v>
      </c>
      <c r="G8" s="154">
        <v>10</v>
      </c>
      <c r="H8" s="154">
        <v>691</v>
      </c>
      <c r="I8" s="154">
        <v>669</v>
      </c>
      <c r="J8" s="154">
        <v>22</v>
      </c>
      <c r="K8" s="154">
        <v>40</v>
      </c>
      <c r="L8" s="154">
        <v>38</v>
      </c>
      <c r="M8" s="154">
        <v>2</v>
      </c>
      <c r="N8" s="153">
        <f t="shared" si="1"/>
        <v>1072</v>
      </c>
      <c r="O8" s="154">
        <f t="shared" si="0"/>
        <v>1024</v>
      </c>
      <c r="P8" s="154">
        <f t="shared" si="0"/>
        <v>48</v>
      </c>
    </row>
    <row r="9" spans="1:16" ht="24.95" customHeight="1" x14ac:dyDescent="0.2">
      <c r="A9" s="170" t="s">
        <v>302</v>
      </c>
      <c r="B9" s="153">
        <v>84</v>
      </c>
      <c r="C9" s="153">
        <v>77</v>
      </c>
      <c r="D9" s="153">
        <v>7</v>
      </c>
      <c r="E9" s="153">
        <v>296</v>
      </c>
      <c r="F9" s="153">
        <v>281</v>
      </c>
      <c r="G9" s="153">
        <v>12</v>
      </c>
      <c r="H9" s="153">
        <v>712</v>
      </c>
      <c r="I9" s="153">
        <v>694</v>
      </c>
      <c r="J9" s="153">
        <v>18</v>
      </c>
      <c r="K9" s="153">
        <v>40</v>
      </c>
      <c r="L9" s="153">
        <v>39</v>
      </c>
      <c r="M9" s="153">
        <v>1</v>
      </c>
      <c r="N9" s="153">
        <f t="shared" si="1"/>
        <v>1132</v>
      </c>
      <c r="O9" s="154">
        <f t="shared" si="0"/>
        <v>1091</v>
      </c>
      <c r="P9" s="154">
        <f t="shared" si="0"/>
        <v>38</v>
      </c>
    </row>
    <row r="10" spans="1:16" ht="24.95" customHeight="1" x14ac:dyDescent="0.2">
      <c r="A10" s="170" t="s">
        <v>303</v>
      </c>
      <c r="B10" s="76">
        <v>78</v>
      </c>
      <c r="C10" s="76">
        <v>68</v>
      </c>
      <c r="D10" s="76">
        <v>10</v>
      </c>
      <c r="E10" s="154">
        <v>278</v>
      </c>
      <c r="F10" s="154">
        <v>276</v>
      </c>
      <c r="G10" s="154">
        <v>2</v>
      </c>
      <c r="H10" s="154">
        <v>756</v>
      </c>
      <c r="I10" s="154">
        <v>742</v>
      </c>
      <c r="J10" s="154">
        <v>14</v>
      </c>
      <c r="K10" s="154">
        <v>42</v>
      </c>
      <c r="L10" s="154">
        <v>39</v>
      </c>
      <c r="M10" s="154">
        <v>3</v>
      </c>
      <c r="N10" s="153">
        <f t="shared" si="1"/>
        <v>1154</v>
      </c>
      <c r="O10" s="154">
        <f t="shared" si="0"/>
        <v>1125</v>
      </c>
      <c r="P10" s="154">
        <f t="shared" si="0"/>
        <v>29</v>
      </c>
    </row>
    <row r="11" spans="1:16" ht="24.95" customHeight="1" x14ac:dyDescent="0.2">
      <c r="A11" s="170" t="s">
        <v>304</v>
      </c>
      <c r="B11" s="153">
        <v>68</v>
      </c>
      <c r="C11" s="153">
        <v>87</v>
      </c>
      <c r="D11" s="153">
        <v>0</v>
      </c>
      <c r="E11" s="153">
        <v>227</v>
      </c>
      <c r="F11" s="153">
        <v>264</v>
      </c>
      <c r="G11" s="153">
        <v>0</v>
      </c>
      <c r="H11" s="153">
        <v>755</v>
      </c>
      <c r="I11" s="153">
        <v>743</v>
      </c>
      <c r="J11" s="153">
        <v>12</v>
      </c>
      <c r="K11" s="153">
        <v>48</v>
      </c>
      <c r="L11" s="153">
        <v>36</v>
      </c>
      <c r="M11" s="153">
        <v>12</v>
      </c>
      <c r="N11" s="153">
        <f t="shared" si="1"/>
        <v>1098</v>
      </c>
      <c r="O11" s="154">
        <f t="shared" si="0"/>
        <v>1130</v>
      </c>
      <c r="P11" s="154">
        <f t="shared" si="0"/>
        <v>24</v>
      </c>
    </row>
    <row r="12" spans="1:16" ht="24.95" customHeight="1" x14ac:dyDescent="0.2">
      <c r="A12" s="170" t="s">
        <v>305</v>
      </c>
      <c r="B12" s="76">
        <v>75</v>
      </c>
      <c r="C12" s="76">
        <v>92</v>
      </c>
      <c r="D12" s="76">
        <v>0</v>
      </c>
      <c r="E12" s="154">
        <v>227</v>
      </c>
      <c r="F12" s="154">
        <v>288</v>
      </c>
      <c r="G12" s="154">
        <v>0</v>
      </c>
      <c r="H12" s="154">
        <v>750</v>
      </c>
      <c r="I12" s="154">
        <v>759</v>
      </c>
      <c r="J12" s="154">
        <v>19</v>
      </c>
      <c r="K12" s="154">
        <v>57</v>
      </c>
      <c r="L12" s="154">
        <v>39</v>
      </c>
      <c r="M12" s="154">
        <v>18</v>
      </c>
      <c r="N12" s="153">
        <f t="shared" si="1"/>
        <v>1109</v>
      </c>
      <c r="O12" s="154">
        <f t="shared" si="0"/>
        <v>1178</v>
      </c>
      <c r="P12" s="154">
        <f t="shared" si="0"/>
        <v>37</v>
      </c>
    </row>
    <row r="13" spans="1:16" ht="24.95" customHeight="1" x14ac:dyDescent="0.2">
      <c r="A13" s="61"/>
      <c r="B13" s="76"/>
      <c r="C13" s="76"/>
      <c r="D13" s="7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</sheetData>
  <mergeCells count="7">
    <mergeCell ref="H2:J2"/>
    <mergeCell ref="K2:M2"/>
    <mergeCell ref="N2:P2"/>
    <mergeCell ref="B1:P1"/>
    <mergeCell ref="A2:A3"/>
    <mergeCell ref="B2:D2"/>
    <mergeCell ref="E2:G2"/>
  </mergeCells>
  <hyperlinks>
    <hyperlink ref="A1" location="Menü!A1" display="Tablo 12:"/>
  </hyperlink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2.75" x14ac:dyDescent="0.2"/>
  <cols>
    <col min="1" max="1" width="14.28515625" style="11" customWidth="1"/>
    <col min="2" max="2" width="18.42578125" style="11" customWidth="1"/>
    <col min="3" max="4" width="9.140625" style="11"/>
    <col min="5" max="5" width="10.7109375" style="11" customWidth="1"/>
    <col min="6" max="16384" width="9.140625" style="11"/>
  </cols>
  <sheetData>
    <row r="1" spans="1:8" ht="36" customHeight="1" x14ac:dyDescent="0.2">
      <c r="A1" s="142" t="s">
        <v>199</v>
      </c>
      <c r="B1" s="239" t="s">
        <v>127</v>
      </c>
      <c r="C1" s="240"/>
      <c r="D1" s="240"/>
      <c r="E1" s="240"/>
      <c r="F1" s="240"/>
      <c r="G1" s="240"/>
      <c r="H1" s="241"/>
    </row>
    <row r="2" spans="1:8" ht="42.75" customHeight="1" thickBot="1" x14ac:dyDescent="0.25">
      <c r="A2" s="128" t="s">
        <v>78</v>
      </c>
      <c r="B2" s="124" t="s">
        <v>55</v>
      </c>
      <c r="C2" s="124" t="s">
        <v>24</v>
      </c>
      <c r="D2" s="124" t="s">
        <v>56</v>
      </c>
      <c r="E2" s="124" t="s">
        <v>4</v>
      </c>
      <c r="F2" s="124" t="s">
        <v>57</v>
      </c>
      <c r="G2" s="124" t="s">
        <v>128</v>
      </c>
      <c r="H2" s="129" t="s">
        <v>12</v>
      </c>
    </row>
    <row r="3" spans="1:8" ht="24.95" customHeight="1" x14ac:dyDescent="0.2">
      <c r="A3" s="242" t="s">
        <v>20</v>
      </c>
      <c r="B3" s="130" t="s">
        <v>58</v>
      </c>
      <c r="C3" s="131" t="s">
        <v>295</v>
      </c>
      <c r="D3" s="131" t="s">
        <v>295</v>
      </c>
      <c r="E3" s="131" t="s">
        <v>295</v>
      </c>
      <c r="F3" s="131" t="s">
        <v>295</v>
      </c>
      <c r="G3" s="131" t="s">
        <v>295</v>
      </c>
      <c r="H3" s="132" t="s">
        <v>295</v>
      </c>
    </row>
    <row r="4" spans="1:8" ht="24.95" customHeight="1" x14ac:dyDescent="0.2">
      <c r="A4" s="243"/>
      <c r="B4" s="39" t="s">
        <v>59</v>
      </c>
      <c r="C4" s="14" t="s">
        <v>295</v>
      </c>
      <c r="D4" s="14" t="s">
        <v>295</v>
      </c>
      <c r="E4" s="14" t="s">
        <v>295</v>
      </c>
      <c r="F4" s="14" t="s">
        <v>295</v>
      </c>
      <c r="G4" s="14" t="s">
        <v>295</v>
      </c>
      <c r="H4" s="133" t="s">
        <v>295</v>
      </c>
    </row>
    <row r="5" spans="1:8" ht="24.95" customHeight="1" x14ac:dyDescent="0.2">
      <c r="A5" s="243"/>
      <c r="B5" s="39" t="s">
        <v>60</v>
      </c>
      <c r="C5" s="14">
        <v>1</v>
      </c>
      <c r="D5" s="14">
        <v>23</v>
      </c>
      <c r="E5" s="14">
        <v>49</v>
      </c>
      <c r="F5" s="14">
        <v>153</v>
      </c>
      <c r="G5" s="14">
        <v>176</v>
      </c>
      <c r="H5" s="133">
        <v>329</v>
      </c>
    </row>
    <row r="6" spans="1:8" ht="24.95" customHeight="1" x14ac:dyDescent="0.2">
      <c r="A6" s="243"/>
      <c r="B6" s="39" t="s">
        <v>61</v>
      </c>
      <c r="C6" s="14" t="s">
        <v>295</v>
      </c>
      <c r="D6" s="14" t="s">
        <v>295</v>
      </c>
      <c r="E6" s="14" t="s">
        <v>295</v>
      </c>
      <c r="F6" s="14" t="s">
        <v>295</v>
      </c>
      <c r="G6" s="14" t="s">
        <v>295</v>
      </c>
      <c r="H6" s="133" t="s">
        <v>295</v>
      </c>
    </row>
    <row r="7" spans="1:8" ht="24.95" customHeight="1" thickBot="1" x14ac:dyDescent="0.25">
      <c r="A7" s="244"/>
      <c r="B7" s="134" t="s">
        <v>62</v>
      </c>
      <c r="C7" s="135" t="s">
        <v>295</v>
      </c>
      <c r="D7" s="135" t="s">
        <v>295</v>
      </c>
      <c r="E7" s="135" t="s">
        <v>295</v>
      </c>
      <c r="F7" s="135" t="s">
        <v>295</v>
      </c>
      <c r="G7" s="135" t="s">
        <v>295</v>
      </c>
      <c r="H7" s="136" t="s">
        <v>295</v>
      </c>
    </row>
    <row r="8" spans="1:8" ht="24.95" customHeight="1" x14ac:dyDescent="0.2">
      <c r="A8" s="238" t="s">
        <v>49</v>
      </c>
      <c r="B8" s="137" t="s">
        <v>58</v>
      </c>
      <c r="C8" s="126" t="s">
        <v>295</v>
      </c>
      <c r="D8" s="126" t="s">
        <v>295</v>
      </c>
      <c r="E8" s="126" t="s">
        <v>295</v>
      </c>
      <c r="F8" s="126" t="s">
        <v>295</v>
      </c>
      <c r="G8" s="126" t="s">
        <v>295</v>
      </c>
      <c r="H8" s="138" t="s">
        <v>295</v>
      </c>
    </row>
    <row r="9" spans="1:8" ht="24.95" customHeight="1" x14ac:dyDescent="0.2">
      <c r="A9" s="238"/>
      <c r="B9" s="37" t="s">
        <v>59</v>
      </c>
      <c r="C9" s="9" t="s">
        <v>295</v>
      </c>
      <c r="D9" s="9" t="s">
        <v>295</v>
      </c>
      <c r="E9" s="9" t="s">
        <v>295</v>
      </c>
      <c r="F9" s="9" t="s">
        <v>295</v>
      </c>
      <c r="G9" s="9" t="s">
        <v>295</v>
      </c>
      <c r="H9" s="139" t="s">
        <v>295</v>
      </c>
    </row>
    <row r="10" spans="1:8" ht="24.95" customHeight="1" x14ac:dyDescent="0.2">
      <c r="A10" s="238"/>
      <c r="B10" s="37" t="s">
        <v>60</v>
      </c>
      <c r="C10" s="9">
        <v>1</v>
      </c>
      <c r="D10" s="9">
        <v>23</v>
      </c>
      <c r="E10" s="9">
        <v>51</v>
      </c>
      <c r="F10" s="9">
        <v>291</v>
      </c>
      <c r="G10" s="9">
        <v>197</v>
      </c>
      <c r="H10" s="139">
        <v>488</v>
      </c>
    </row>
    <row r="11" spans="1:8" ht="24.95" customHeight="1" x14ac:dyDescent="0.2">
      <c r="A11" s="238"/>
      <c r="B11" s="37" t="s">
        <v>61</v>
      </c>
      <c r="C11" s="9" t="s">
        <v>295</v>
      </c>
      <c r="D11" s="9" t="s">
        <v>295</v>
      </c>
      <c r="E11" s="9" t="s">
        <v>295</v>
      </c>
      <c r="F11" s="9" t="s">
        <v>295</v>
      </c>
      <c r="G11" s="9" t="s">
        <v>295</v>
      </c>
      <c r="H11" s="139" t="s">
        <v>295</v>
      </c>
    </row>
    <row r="12" spans="1:8" ht="24.95" customHeight="1" thickBot="1" x14ac:dyDescent="0.25">
      <c r="A12" s="238"/>
      <c r="B12" s="140" t="s">
        <v>62</v>
      </c>
      <c r="C12" s="125" t="s">
        <v>295</v>
      </c>
      <c r="D12" s="125" t="s">
        <v>295</v>
      </c>
      <c r="E12" s="125" t="s">
        <v>295</v>
      </c>
      <c r="F12" s="125" t="s">
        <v>295</v>
      </c>
      <c r="G12" s="125" t="s">
        <v>295</v>
      </c>
      <c r="H12" s="141" t="s">
        <v>295</v>
      </c>
    </row>
    <row r="13" spans="1:8" ht="24.95" customHeight="1" x14ac:dyDescent="0.2">
      <c r="A13" s="242" t="s">
        <v>106</v>
      </c>
      <c r="B13" s="130" t="s">
        <v>58</v>
      </c>
      <c r="C13" s="131">
        <v>2</v>
      </c>
      <c r="D13" s="131">
        <v>12</v>
      </c>
      <c r="E13" s="131">
        <v>5</v>
      </c>
      <c r="F13" s="131">
        <v>19</v>
      </c>
      <c r="G13" s="131">
        <v>22</v>
      </c>
      <c r="H13" s="132">
        <v>41</v>
      </c>
    </row>
    <row r="14" spans="1:8" ht="24.95" customHeight="1" x14ac:dyDescent="0.2">
      <c r="A14" s="243"/>
      <c r="B14" s="39" t="s">
        <v>59</v>
      </c>
      <c r="C14" s="14" t="s">
        <v>295</v>
      </c>
      <c r="D14" s="14" t="s">
        <v>295</v>
      </c>
      <c r="E14" s="14" t="s">
        <v>295</v>
      </c>
      <c r="F14" s="14" t="s">
        <v>295</v>
      </c>
      <c r="G14" s="14" t="s">
        <v>295</v>
      </c>
      <c r="H14" s="133" t="s">
        <v>295</v>
      </c>
    </row>
    <row r="15" spans="1:8" ht="24.95" customHeight="1" x14ac:dyDescent="0.2">
      <c r="A15" s="243"/>
      <c r="B15" s="39" t="s">
        <v>60</v>
      </c>
      <c r="C15" s="14">
        <v>1</v>
      </c>
      <c r="D15" s="14">
        <v>22</v>
      </c>
      <c r="E15" s="14">
        <v>33</v>
      </c>
      <c r="F15" s="14">
        <v>174</v>
      </c>
      <c r="G15" s="14">
        <v>152</v>
      </c>
      <c r="H15" s="133">
        <v>362</v>
      </c>
    </row>
    <row r="16" spans="1:8" ht="24.95" customHeight="1" x14ac:dyDescent="0.2">
      <c r="A16" s="243"/>
      <c r="B16" s="39" t="s">
        <v>61</v>
      </c>
      <c r="C16" s="14" t="s">
        <v>295</v>
      </c>
      <c r="D16" s="14" t="s">
        <v>295</v>
      </c>
      <c r="E16" s="14" t="s">
        <v>295</v>
      </c>
      <c r="F16" s="14" t="s">
        <v>295</v>
      </c>
      <c r="G16" s="14" t="s">
        <v>295</v>
      </c>
      <c r="H16" s="133" t="s">
        <v>295</v>
      </c>
    </row>
    <row r="17" spans="1:8" ht="24.95" customHeight="1" thickBot="1" x14ac:dyDescent="0.25">
      <c r="A17" s="244"/>
      <c r="B17" s="134" t="s">
        <v>62</v>
      </c>
      <c r="C17" s="135" t="s">
        <v>295</v>
      </c>
      <c r="D17" s="135" t="s">
        <v>295</v>
      </c>
      <c r="E17" s="135" t="s">
        <v>295</v>
      </c>
      <c r="F17" s="135" t="s">
        <v>295</v>
      </c>
      <c r="G17" s="135" t="s">
        <v>295</v>
      </c>
      <c r="H17" s="136" t="s">
        <v>295</v>
      </c>
    </row>
    <row r="18" spans="1:8" ht="24.95" customHeight="1" x14ac:dyDescent="0.2">
      <c r="A18" s="238" t="s">
        <v>107</v>
      </c>
      <c r="B18" s="137" t="s">
        <v>58</v>
      </c>
      <c r="C18" s="126">
        <v>2</v>
      </c>
      <c r="D18" s="126">
        <v>12</v>
      </c>
      <c r="E18" s="126">
        <v>5</v>
      </c>
      <c r="F18" s="126">
        <v>26</v>
      </c>
      <c r="G18" s="126">
        <v>22</v>
      </c>
      <c r="H18" s="138">
        <v>48</v>
      </c>
    </row>
    <row r="19" spans="1:8" ht="24.95" customHeight="1" x14ac:dyDescent="0.2">
      <c r="A19" s="238"/>
      <c r="B19" s="37" t="s">
        <v>59</v>
      </c>
      <c r="C19" s="9" t="s">
        <v>295</v>
      </c>
      <c r="D19" s="9" t="s">
        <v>295</v>
      </c>
      <c r="E19" s="9" t="s">
        <v>295</v>
      </c>
      <c r="F19" s="9" t="s">
        <v>295</v>
      </c>
      <c r="G19" s="9" t="s">
        <v>295</v>
      </c>
      <c r="H19" s="139" t="s">
        <v>295</v>
      </c>
    </row>
    <row r="20" spans="1:8" ht="24.95" customHeight="1" x14ac:dyDescent="0.2">
      <c r="A20" s="238"/>
      <c r="B20" s="37" t="s">
        <v>60</v>
      </c>
      <c r="C20" s="9">
        <v>1</v>
      </c>
      <c r="D20" s="9">
        <v>22</v>
      </c>
      <c r="E20" s="9">
        <v>37</v>
      </c>
      <c r="F20" s="9">
        <v>188</v>
      </c>
      <c r="G20" s="9">
        <v>153</v>
      </c>
      <c r="H20" s="139">
        <v>341</v>
      </c>
    </row>
    <row r="21" spans="1:8" ht="24.95" customHeight="1" x14ac:dyDescent="0.2">
      <c r="A21" s="238"/>
      <c r="B21" s="37" t="s">
        <v>61</v>
      </c>
      <c r="C21" s="9" t="s">
        <v>295</v>
      </c>
      <c r="D21" s="9" t="s">
        <v>295</v>
      </c>
      <c r="E21" s="9" t="s">
        <v>295</v>
      </c>
      <c r="F21" s="9" t="s">
        <v>295</v>
      </c>
      <c r="G21" s="9" t="s">
        <v>295</v>
      </c>
      <c r="H21" s="139" t="s">
        <v>295</v>
      </c>
    </row>
    <row r="22" spans="1:8" ht="24.95" customHeight="1" thickBot="1" x14ac:dyDescent="0.25">
      <c r="A22" s="238"/>
      <c r="B22" s="140" t="s">
        <v>62</v>
      </c>
      <c r="C22" s="125">
        <v>4</v>
      </c>
      <c r="D22" s="125">
        <v>65</v>
      </c>
      <c r="E22" s="125">
        <v>86</v>
      </c>
      <c r="F22" s="125">
        <v>211</v>
      </c>
      <c r="G22" s="125">
        <v>218</v>
      </c>
      <c r="H22" s="141">
        <v>429</v>
      </c>
    </row>
    <row r="23" spans="1:8" ht="24.95" customHeight="1" x14ac:dyDescent="0.2">
      <c r="A23" s="242" t="s">
        <v>108</v>
      </c>
      <c r="B23" s="130" t="s">
        <v>58</v>
      </c>
      <c r="C23" s="131">
        <v>3</v>
      </c>
      <c r="D23" s="131">
        <v>17</v>
      </c>
      <c r="E23" s="131">
        <v>7</v>
      </c>
      <c r="F23" s="131">
        <v>31</v>
      </c>
      <c r="G23" s="131">
        <v>33</v>
      </c>
      <c r="H23" s="132">
        <v>64</v>
      </c>
    </row>
    <row r="24" spans="1:8" ht="24.95" customHeight="1" x14ac:dyDescent="0.2">
      <c r="A24" s="243"/>
      <c r="B24" s="39" t="s">
        <v>59</v>
      </c>
      <c r="C24" s="14" t="s">
        <v>295</v>
      </c>
      <c r="D24" s="14" t="s">
        <v>295</v>
      </c>
      <c r="E24" s="14" t="s">
        <v>295</v>
      </c>
      <c r="F24" s="14" t="s">
        <v>295</v>
      </c>
      <c r="G24" s="14" t="s">
        <v>295</v>
      </c>
      <c r="H24" s="133" t="s">
        <v>295</v>
      </c>
    </row>
    <row r="25" spans="1:8" ht="24.95" customHeight="1" x14ac:dyDescent="0.2">
      <c r="A25" s="243"/>
      <c r="B25" s="39" t="s">
        <v>60</v>
      </c>
      <c r="C25" s="14">
        <v>1</v>
      </c>
      <c r="D25" s="14">
        <v>22</v>
      </c>
      <c r="E25" s="14">
        <v>38</v>
      </c>
      <c r="F25" s="14">
        <v>191</v>
      </c>
      <c r="G25" s="14">
        <v>151</v>
      </c>
      <c r="H25" s="133">
        <v>342</v>
      </c>
    </row>
    <row r="26" spans="1:8" ht="24.95" customHeight="1" x14ac:dyDescent="0.2">
      <c r="A26" s="243"/>
      <c r="B26" s="39" t="s">
        <v>61</v>
      </c>
      <c r="C26" s="14" t="s">
        <v>295</v>
      </c>
      <c r="D26" s="14" t="s">
        <v>295</v>
      </c>
      <c r="E26" s="14" t="s">
        <v>295</v>
      </c>
      <c r="F26" s="14" t="s">
        <v>295</v>
      </c>
      <c r="G26" s="14" t="s">
        <v>295</v>
      </c>
      <c r="H26" s="133" t="s">
        <v>295</v>
      </c>
    </row>
    <row r="27" spans="1:8" ht="24.95" customHeight="1" thickBot="1" x14ac:dyDescent="0.25">
      <c r="A27" s="244"/>
      <c r="B27" s="134" t="s">
        <v>62</v>
      </c>
      <c r="C27" s="135">
        <v>4</v>
      </c>
      <c r="D27" s="135">
        <v>65</v>
      </c>
      <c r="E27" s="135">
        <v>91</v>
      </c>
      <c r="F27" s="135">
        <v>248</v>
      </c>
      <c r="G27" s="135">
        <v>245</v>
      </c>
      <c r="H27" s="136">
        <v>493</v>
      </c>
    </row>
    <row r="30" spans="1:8" ht="15" x14ac:dyDescent="0.25">
      <c r="A30" s="237"/>
      <c r="B30" s="237"/>
      <c r="C30" s="143"/>
      <c r="D30" s="143"/>
      <c r="E30" s="143"/>
      <c r="F30" s="237"/>
      <c r="G30" s="237"/>
      <c r="H30" s="237"/>
    </row>
    <row r="31" spans="1:8" ht="15" x14ac:dyDescent="0.25">
      <c r="A31" s="237"/>
      <c r="B31" s="237"/>
      <c r="C31" s="143"/>
      <c r="D31" s="143"/>
      <c r="E31" s="143"/>
      <c r="F31" s="237"/>
      <c r="G31" s="237"/>
      <c r="H31" s="237"/>
    </row>
    <row r="32" spans="1:8" ht="15" x14ac:dyDescent="0.25">
      <c r="A32" s="143"/>
      <c r="B32" s="143"/>
      <c r="C32" s="143"/>
      <c r="D32" s="143"/>
      <c r="E32" s="143"/>
      <c r="F32" s="143"/>
      <c r="G32" s="143"/>
      <c r="H32" s="143"/>
    </row>
    <row r="33" spans="1:8" ht="15" x14ac:dyDescent="0.25">
      <c r="A33" s="143"/>
      <c r="B33" s="143"/>
      <c r="C33" s="143"/>
      <c r="D33" s="143"/>
      <c r="E33" s="143"/>
      <c r="F33" s="143"/>
      <c r="G33" s="143"/>
      <c r="H33" s="143"/>
    </row>
    <row r="34" spans="1:8" ht="15" x14ac:dyDescent="0.25">
      <c r="A34" s="143"/>
      <c r="B34" s="143"/>
      <c r="C34" s="143"/>
      <c r="D34" s="143"/>
      <c r="E34" s="143"/>
      <c r="F34" s="143"/>
      <c r="G34" s="143"/>
      <c r="H34" s="143"/>
    </row>
  </sheetData>
  <mergeCells count="10">
    <mergeCell ref="A31:B31"/>
    <mergeCell ref="F31:H31"/>
    <mergeCell ref="A8:A12"/>
    <mergeCell ref="B1:H1"/>
    <mergeCell ref="A13:A17"/>
    <mergeCell ref="A18:A22"/>
    <mergeCell ref="A23:A27"/>
    <mergeCell ref="A3:A7"/>
    <mergeCell ref="A30:B30"/>
    <mergeCell ref="F30:H30"/>
  </mergeCells>
  <hyperlinks>
    <hyperlink ref="A1" location="Menü!A1" display="Tablo 13: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sqref="A1:B1"/>
    </sheetView>
  </sheetViews>
  <sheetFormatPr defaultRowHeight="10.5" x14ac:dyDescent="0.15"/>
  <cols>
    <col min="1" max="1" width="11" style="1" customWidth="1"/>
    <col min="2" max="17" width="7.7109375" style="1" customWidth="1"/>
    <col min="18" max="18" width="9.140625" style="1" customWidth="1"/>
    <col min="19" max="16384" width="9.140625" style="1"/>
  </cols>
  <sheetData>
    <row r="1" spans="1:18" customFormat="1" ht="30.75" customHeight="1" thickTop="1" x14ac:dyDescent="0.25">
      <c r="A1" s="250" t="s">
        <v>198</v>
      </c>
      <c r="B1" s="251"/>
      <c r="C1" s="252" t="s">
        <v>80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ht="24.95" customHeight="1" x14ac:dyDescent="0.15">
      <c r="A2" s="253"/>
      <c r="B2" s="256" t="s">
        <v>63</v>
      </c>
      <c r="C2" s="257"/>
      <c r="D2" s="257"/>
      <c r="E2" s="258"/>
      <c r="F2" s="256" t="s">
        <v>64</v>
      </c>
      <c r="G2" s="257"/>
      <c r="H2" s="257"/>
      <c r="I2" s="258"/>
      <c r="J2" s="255" t="s">
        <v>65</v>
      </c>
      <c r="K2" s="255"/>
      <c r="L2" s="255"/>
      <c r="M2" s="255"/>
      <c r="N2" s="255"/>
      <c r="O2" s="255"/>
      <c r="P2" s="255"/>
      <c r="Q2" s="255"/>
      <c r="R2" s="255"/>
    </row>
    <row r="3" spans="1:18" ht="24.95" customHeight="1" x14ac:dyDescent="0.15">
      <c r="A3" s="254"/>
      <c r="B3" s="259"/>
      <c r="C3" s="260"/>
      <c r="D3" s="260"/>
      <c r="E3" s="261"/>
      <c r="F3" s="259"/>
      <c r="G3" s="260"/>
      <c r="H3" s="260"/>
      <c r="I3" s="261"/>
      <c r="J3" s="245" t="s">
        <v>14</v>
      </c>
      <c r="K3" s="246"/>
      <c r="L3" s="246"/>
      <c r="M3" s="247"/>
      <c r="N3" s="245" t="s">
        <v>14</v>
      </c>
      <c r="O3" s="246"/>
      <c r="P3" s="246"/>
      <c r="Q3" s="247"/>
      <c r="R3" s="248" t="s">
        <v>12</v>
      </c>
    </row>
    <row r="4" spans="1:18" ht="24.95" customHeight="1" x14ac:dyDescent="0.15">
      <c r="A4" s="38" t="s">
        <v>78</v>
      </c>
      <c r="B4" s="2" t="s">
        <v>70</v>
      </c>
      <c r="C4" s="2" t="s">
        <v>69</v>
      </c>
      <c r="D4" s="2" t="s">
        <v>68</v>
      </c>
      <c r="E4" s="2" t="s">
        <v>71</v>
      </c>
      <c r="F4" s="2" t="s">
        <v>70</v>
      </c>
      <c r="G4" s="2" t="s">
        <v>69</v>
      </c>
      <c r="H4" s="2" t="s">
        <v>68</v>
      </c>
      <c r="I4" s="2" t="s">
        <v>71</v>
      </c>
      <c r="J4" s="2" t="s">
        <v>70</v>
      </c>
      <c r="K4" s="2" t="s">
        <v>69</v>
      </c>
      <c r="L4" s="2" t="s">
        <v>68</v>
      </c>
      <c r="M4" s="2" t="s">
        <v>71</v>
      </c>
      <c r="N4" s="2" t="s">
        <v>70</v>
      </c>
      <c r="O4" s="2" t="s">
        <v>69</v>
      </c>
      <c r="P4" s="2" t="s">
        <v>68</v>
      </c>
      <c r="Q4" s="2" t="s">
        <v>71</v>
      </c>
      <c r="R4" s="249"/>
    </row>
    <row r="5" spans="1:18" ht="24.95" customHeight="1" x14ac:dyDescent="0.15">
      <c r="A5" s="40" t="s">
        <v>17</v>
      </c>
      <c r="B5" s="144">
        <v>9</v>
      </c>
      <c r="C5" s="144">
        <v>9</v>
      </c>
      <c r="D5" s="144">
        <v>4</v>
      </c>
      <c r="E5" s="144">
        <f>D5+C5+B5</f>
        <v>22</v>
      </c>
      <c r="F5" s="144">
        <v>76</v>
      </c>
      <c r="G5" s="144">
        <v>76</v>
      </c>
      <c r="H5" s="144">
        <v>35</v>
      </c>
      <c r="I5" s="144">
        <f>H5+G5+F5</f>
        <v>187</v>
      </c>
      <c r="J5" s="144">
        <v>560</v>
      </c>
      <c r="K5" s="144">
        <v>490</v>
      </c>
      <c r="L5" s="144">
        <v>290</v>
      </c>
      <c r="M5" s="144">
        <f>L5+K5+J5</f>
        <v>1340</v>
      </c>
      <c r="N5" s="144">
        <v>490</v>
      </c>
      <c r="O5" s="144">
        <v>688</v>
      </c>
      <c r="P5" s="144">
        <v>275</v>
      </c>
      <c r="Q5" s="144">
        <f>P5+O5+N5</f>
        <v>1453</v>
      </c>
      <c r="R5" s="144">
        <f>Q5+M5</f>
        <v>2793</v>
      </c>
    </row>
    <row r="6" spans="1:18" ht="24.95" customHeight="1" x14ac:dyDescent="0.15">
      <c r="A6" s="40" t="s">
        <v>18</v>
      </c>
      <c r="B6" s="145">
        <v>9</v>
      </c>
      <c r="C6" s="145">
        <v>9</v>
      </c>
      <c r="D6" s="145">
        <v>4</v>
      </c>
      <c r="E6" s="144">
        <f t="shared" ref="E6:E12" si="0">D6+C6+B6</f>
        <v>22</v>
      </c>
      <c r="F6" s="145">
        <v>76</v>
      </c>
      <c r="G6" s="145">
        <v>76</v>
      </c>
      <c r="H6" s="145">
        <v>38</v>
      </c>
      <c r="I6" s="144">
        <f t="shared" ref="I6:I12" si="1">H6+G6+F6</f>
        <v>190</v>
      </c>
      <c r="J6" s="145">
        <v>680</v>
      </c>
      <c r="K6" s="145">
        <v>576</v>
      </c>
      <c r="L6" s="145">
        <v>302</v>
      </c>
      <c r="M6" s="144">
        <f t="shared" ref="M6:M12" si="2">L6+K6+J6</f>
        <v>1558</v>
      </c>
      <c r="N6" s="145">
        <v>711</v>
      </c>
      <c r="O6" s="145">
        <v>740</v>
      </c>
      <c r="P6" s="145">
        <v>305</v>
      </c>
      <c r="Q6" s="144">
        <f t="shared" ref="Q6:Q12" si="3">P6+O6+N6</f>
        <v>1756</v>
      </c>
      <c r="R6" s="144">
        <f t="shared" ref="R6:R12" si="4">Q6+M6</f>
        <v>3314</v>
      </c>
    </row>
    <row r="7" spans="1:18" ht="24.95" customHeight="1" x14ac:dyDescent="0.15">
      <c r="A7" s="40" t="s">
        <v>19</v>
      </c>
      <c r="B7" s="144">
        <v>9</v>
      </c>
      <c r="C7" s="144">
        <v>9</v>
      </c>
      <c r="D7" s="144">
        <v>4</v>
      </c>
      <c r="E7" s="144">
        <f t="shared" si="0"/>
        <v>22</v>
      </c>
      <c r="F7" s="144">
        <v>76</v>
      </c>
      <c r="G7" s="144">
        <v>76</v>
      </c>
      <c r="H7" s="144">
        <v>39</v>
      </c>
      <c r="I7" s="144">
        <f t="shared" si="1"/>
        <v>191</v>
      </c>
      <c r="J7" s="144">
        <v>718</v>
      </c>
      <c r="K7" s="144">
        <v>700</v>
      </c>
      <c r="L7" s="144">
        <v>296</v>
      </c>
      <c r="M7" s="144">
        <f t="shared" si="2"/>
        <v>1714</v>
      </c>
      <c r="N7" s="144">
        <v>680</v>
      </c>
      <c r="O7" s="144">
        <v>757</v>
      </c>
      <c r="P7" s="144">
        <v>300</v>
      </c>
      <c r="Q7" s="144">
        <f t="shared" si="3"/>
        <v>1737</v>
      </c>
      <c r="R7" s="144">
        <f t="shared" si="4"/>
        <v>3451</v>
      </c>
    </row>
    <row r="8" spans="1:18" ht="24.95" customHeight="1" x14ac:dyDescent="0.15">
      <c r="A8" s="40" t="s">
        <v>20</v>
      </c>
      <c r="B8" s="145">
        <v>10</v>
      </c>
      <c r="C8" s="145">
        <v>11</v>
      </c>
      <c r="D8" s="145">
        <v>5</v>
      </c>
      <c r="E8" s="144">
        <f t="shared" si="0"/>
        <v>26</v>
      </c>
      <c r="F8" s="145">
        <v>78</v>
      </c>
      <c r="G8" s="145">
        <v>78</v>
      </c>
      <c r="H8" s="145">
        <v>39</v>
      </c>
      <c r="I8" s="144">
        <f t="shared" si="1"/>
        <v>195</v>
      </c>
      <c r="J8" s="145">
        <v>340</v>
      </c>
      <c r="K8" s="145">
        <v>363</v>
      </c>
      <c r="L8" s="145">
        <v>116</v>
      </c>
      <c r="M8" s="144">
        <f t="shared" si="2"/>
        <v>819</v>
      </c>
      <c r="N8" s="145">
        <v>340</v>
      </c>
      <c r="O8" s="145">
        <v>352</v>
      </c>
      <c r="P8" s="145">
        <v>138</v>
      </c>
      <c r="Q8" s="144">
        <f t="shared" si="3"/>
        <v>830</v>
      </c>
      <c r="R8" s="144">
        <f t="shared" si="4"/>
        <v>1649</v>
      </c>
    </row>
    <row r="9" spans="1:18" ht="24.95" customHeight="1" x14ac:dyDescent="0.15">
      <c r="A9" s="40" t="s">
        <v>49</v>
      </c>
      <c r="B9" s="144">
        <v>10</v>
      </c>
      <c r="C9" s="144">
        <v>12</v>
      </c>
      <c r="D9" s="144">
        <v>5</v>
      </c>
      <c r="E9" s="144">
        <f t="shared" si="0"/>
        <v>27</v>
      </c>
      <c r="F9" s="144">
        <v>67</v>
      </c>
      <c r="G9" s="144">
        <v>67</v>
      </c>
      <c r="H9" s="144">
        <v>39</v>
      </c>
      <c r="I9" s="144">
        <f>H9+G9+F9</f>
        <v>173</v>
      </c>
      <c r="J9" s="144">
        <v>301</v>
      </c>
      <c r="K9" s="144">
        <v>341</v>
      </c>
      <c r="L9" s="144">
        <v>193</v>
      </c>
      <c r="M9" s="144">
        <f t="shared" si="2"/>
        <v>835</v>
      </c>
      <c r="N9" s="144">
        <v>357</v>
      </c>
      <c r="O9" s="144">
        <v>302</v>
      </c>
      <c r="P9" s="144">
        <v>100</v>
      </c>
      <c r="Q9" s="144">
        <f t="shared" si="3"/>
        <v>759</v>
      </c>
      <c r="R9" s="144">
        <f t="shared" si="4"/>
        <v>1594</v>
      </c>
    </row>
    <row r="10" spans="1:18" ht="24.95" customHeight="1" x14ac:dyDescent="0.15">
      <c r="A10" s="40" t="s">
        <v>106</v>
      </c>
      <c r="B10" s="145">
        <v>10</v>
      </c>
      <c r="C10" s="145">
        <v>13</v>
      </c>
      <c r="D10" s="145">
        <v>5</v>
      </c>
      <c r="E10" s="144">
        <f t="shared" si="0"/>
        <v>28</v>
      </c>
      <c r="F10" s="145">
        <v>67</v>
      </c>
      <c r="G10" s="145">
        <v>67</v>
      </c>
      <c r="H10" s="145">
        <v>39</v>
      </c>
      <c r="I10" s="144">
        <f t="shared" si="1"/>
        <v>173</v>
      </c>
      <c r="J10" s="145">
        <v>320</v>
      </c>
      <c r="K10" s="145">
        <v>376</v>
      </c>
      <c r="L10" s="145">
        <v>204</v>
      </c>
      <c r="M10" s="144">
        <f t="shared" si="2"/>
        <v>900</v>
      </c>
      <c r="N10" s="145">
        <v>353</v>
      </c>
      <c r="O10" s="145">
        <v>349</v>
      </c>
      <c r="P10" s="145">
        <v>201</v>
      </c>
      <c r="Q10" s="144">
        <f t="shared" si="3"/>
        <v>903</v>
      </c>
      <c r="R10" s="144">
        <f t="shared" si="4"/>
        <v>1803</v>
      </c>
    </row>
    <row r="11" spans="1:18" ht="24.95" customHeight="1" x14ac:dyDescent="0.15">
      <c r="A11" s="40" t="s">
        <v>107</v>
      </c>
      <c r="B11" s="144">
        <v>10</v>
      </c>
      <c r="C11" s="144">
        <v>13</v>
      </c>
      <c r="D11" s="144">
        <v>5</v>
      </c>
      <c r="E11" s="144">
        <f t="shared" si="0"/>
        <v>28</v>
      </c>
      <c r="F11" s="144">
        <v>62</v>
      </c>
      <c r="G11" s="144">
        <v>62</v>
      </c>
      <c r="H11" s="144">
        <v>39</v>
      </c>
      <c r="I11" s="144">
        <f t="shared" si="1"/>
        <v>163</v>
      </c>
      <c r="J11" s="144">
        <v>287</v>
      </c>
      <c r="K11" s="144">
        <v>463</v>
      </c>
      <c r="L11" s="144">
        <v>190</v>
      </c>
      <c r="M11" s="144">
        <f t="shared" si="2"/>
        <v>940</v>
      </c>
      <c r="N11" s="144">
        <v>312</v>
      </c>
      <c r="O11" s="144">
        <v>476</v>
      </c>
      <c r="P11" s="144">
        <v>222</v>
      </c>
      <c r="Q11" s="144">
        <f t="shared" si="3"/>
        <v>1010</v>
      </c>
      <c r="R11" s="144">
        <f t="shared" si="4"/>
        <v>1950</v>
      </c>
    </row>
    <row r="12" spans="1:18" ht="24.95" customHeight="1" x14ac:dyDescent="0.15">
      <c r="A12" s="40" t="s">
        <v>108</v>
      </c>
      <c r="B12" s="145">
        <v>10</v>
      </c>
      <c r="C12" s="145">
        <v>13</v>
      </c>
      <c r="D12" s="145">
        <v>5</v>
      </c>
      <c r="E12" s="144">
        <f t="shared" si="0"/>
        <v>28</v>
      </c>
      <c r="F12" s="145">
        <v>62</v>
      </c>
      <c r="G12" s="145">
        <v>62</v>
      </c>
      <c r="H12" s="145">
        <v>61</v>
      </c>
      <c r="I12" s="144">
        <f t="shared" si="1"/>
        <v>185</v>
      </c>
      <c r="J12" s="145">
        <v>271</v>
      </c>
      <c r="K12" s="145">
        <v>452</v>
      </c>
      <c r="L12" s="145">
        <v>259</v>
      </c>
      <c r="M12" s="144">
        <f t="shared" si="2"/>
        <v>982</v>
      </c>
      <c r="N12" s="145">
        <v>282</v>
      </c>
      <c r="O12" s="145">
        <v>444</v>
      </c>
      <c r="P12" s="145">
        <v>232</v>
      </c>
      <c r="Q12" s="144">
        <f t="shared" si="3"/>
        <v>958</v>
      </c>
      <c r="R12" s="144">
        <f t="shared" si="4"/>
        <v>1940</v>
      </c>
    </row>
    <row r="13" spans="1:18" ht="24.9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1"/>
    </row>
  </sheetData>
  <mergeCells count="9">
    <mergeCell ref="J3:M3"/>
    <mergeCell ref="N3:Q3"/>
    <mergeCell ref="R3:R4"/>
    <mergeCell ref="A1:B1"/>
    <mergeCell ref="C1:R1"/>
    <mergeCell ref="A2:A3"/>
    <mergeCell ref="J2:R2"/>
    <mergeCell ref="B2:E3"/>
    <mergeCell ref="F2:I3"/>
  </mergeCells>
  <hyperlinks>
    <hyperlink ref="A1:B1" location="Menü!A1" display="Tablo 14a:                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B1"/>
    </sheetView>
  </sheetViews>
  <sheetFormatPr defaultRowHeight="10.5" x14ac:dyDescent="0.15"/>
  <cols>
    <col min="1" max="1" width="12.85546875" style="1" customWidth="1"/>
    <col min="2" max="2" width="18.7109375" style="1" customWidth="1"/>
    <col min="3" max="4" width="10.7109375" style="1" customWidth="1"/>
    <col min="5" max="5" width="16.140625" style="1" customWidth="1"/>
    <col min="6" max="6" width="15.85546875" style="1" customWidth="1"/>
    <col min="7" max="12" width="10.7109375" style="1" customWidth="1"/>
    <col min="13" max="13" width="13.140625" style="1" customWidth="1"/>
    <col min="14" max="16384" width="9.140625" style="1"/>
  </cols>
  <sheetData>
    <row r="1" spans="1:13" customFormat="1" ht="30.75" customHeight="1" thickTop="1" x14ac:dyDescent="0.25">
      <c r="A1" s="250" t="s">
        <v>197</v>
      </c>
      <c r="B1" s="251"/>
      <c r="C1" s="204" t="s">
        <v>81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8.5" customHeight="1" x14ac:dyDescent="0.15">
      <c r="A2" s="3"/>
      <c r="B2" s="262" t="s">
        <v>74</v>
      </c>
      <c r="C2" s="262"/>
      <c r="D2" s="262"/>
      <c r="E2" s="262"/>
      <c r="F2" s="262" t="s">
        <v>75</v>
      </c>
      <c r="G2" s="262"/>
      <c r="H2" s="262"/>
      <c r="I2" s="262"/>
      <c r="J2" s="262" t="s">
        <v>76</v>
      </c>
      <c r="K2" s="262"/>
      <c r="L2" s="262"/>
      <c r="M2" s="262"/>
    </row>
    <row r="3" spans="1:13" ht="24.95" customHeight="1" x14ac:dyDescent="0.15">
      <c r="A3" s="4" t="s">
        <v>78</v>
      </c>
      <c r="B3" s="4" t="s">
        <v>70</v>
      </c>
      <c r="C3" s="4" t="s">
        <v>77</v>
      </c>
      <c r="D3" s="4" t="s">
        <v>68</v>
      </c>
      <c r="E3" s="4" t="s">
        <v>12</v>
      </c>
      <c r="F3" s="4" t="s">
        <v>70</v>
      </c>
      <c r="G3" s="4" t="s">
        <v>77</v>
      </c>
      <c r="H3" s="4" t="s">
        <v>68</v>
      </c>
      <c r="I3" s="4" t="s">
        <v>12</v>
      </c>
      <c r="J3" s="4" t="s">
        <v>70</v>
      </c>
      <c r="K3" s="4" t="s">
        <v>77</v>
      </c>
      <c r="L3" s="4" t="s">
        <v>68</v>
      </c>
      <c r="M3" s="4" t="s">
        <v>12</v>
      </c>
    </row>
    <row r="4" spans="1:13" ht="24.95" customHeight="1" x14ac:dyDescent="0.15">
      <c r="A4" s="40" t="s">
        <v>17</v>
      </c>
      <c r="B4" s="146">
        <v>898365.21</v>
      </c>
      <c r="C4" s="147"/>
      <c r="D4" s="147">
        <v>128658.58</v>
      </c>
      <c r="E4" s="147">
        <f>D4+B4</f>
        <v>1027023.7899999999</v>
      </c>
      <c r="F4" s="147">
        <v>398651.35</v>
      </c>
      <c r="G4" s="147"/>
      <c r="H4" s="147">
        <v>93589.35</v>
      </c>
      <c r="I4" s="147">
        <f>F4+H4</f>
        <v>492240.69999999995</v>
      </c>
      <c r="J4" s="147">
        <f>B4+F4</f>
        <v>1297016.56</v>
      </c>
      <c r="K4" s="147"/>
      <c r="L4" s="147">
        <f>D4+H4</f>
        <v>222247.93</v>
      </c>
      <c r="M4" s="147">
        <f>L4+J4</f>
        <v>1519264.49</v>
      </c>
    </row>
    <row r="5" spans="1:13" ht="24.95" customHeight="1" x14ac:dyDescent="0.15">
      <c r="A5" s="40" t="s">
        <v>18</v>
      </c>
      <c r="B5" s="146">
        <v>921654.32</v>
      </c>
      <c r="C5" s="146"/>
      <c r="D5" s="146">
        <v>135698.32</v>
      </c>
      <c r="E5" s="147">
        <f t="shared" ref="E5:E11" si="0">D5+B5</f>
        <v>1057352.6399999999</v>
      </c>
      <c r="F5" s="146">
        <v>401985.65</v>
      </c>
      <c r="G5" s="146"/>
      <c r="H5" s="146">
        <v>97168.29</v>
      </c>
      <c r="I5" s="147">
        <f t="shared" ref="I5:I11" si="1">F5+H5</f>
        <v>499153.94</v>
      </c>
      <c r="J5" s="147">
        <f t="shared" ref="J5:J11" si="2">B5+F5</f>
        <v>1323639.97</v>
      </c>
      <c r="K5" s="146"/>
      <c r="L5" s="147">
        <f t="shared" ref="L5:L11" si="3">D5+H5</f>
        <v>232866.61</v>
      </c>
      <c r="M5" s="147">
        <f t="shared" ref="M5:M11" si="4">L5+J5</f>
        <v>1556506.58</v>
      </c>
    </row>
    <row r="6" spans="1:13" ht="24.95" customHeight="1" x14ac:dyDescent="0.15">
      <c r="A6" s="40" t="s">
        <v>19</v>
      </c>
      <c r="B6" s="148">
        <v>1080080</v>
      </c>
      <c r="C6" s="147"/>
      <c r="D6" s="147">
        <v>135220.48000000001</v>
      </c>
      <c r="E6" s="147">
        <f t="shared" si="0"/>
        <v>1215300.48</v>
      </c>
      <c r="F6" s="147">
        <v>405458.3</v>
      </c>
      <c r="G6" s="147"/>
      <c r="H6" s="147">
        <v>98954</v>
      </c>
      <c r="I6" s="147">
        <f>F6+H6</f>
        <v>504412.3</v>
      </c>
      <c r="J6" s="147">
        <f t="shared" si="2"/>
        <v>1485538.3</v>
      </c>
      <c r="K6" s="147"/>
      <c r="L6" s="147">
        <f t="shared" si="3"/>
        <v>234174.48</v>
      </c>
      <c r="M6" s="147">
        <f t="shared" si="4"/>
        <v>1719712.78</v>
      </c>
    </row>
    <row r="7" spans="1:13" ht="24.95" customHeight="1" x14ac:dyDescent="0.15">
      <c r="A7" s="40" t="s">
        <v>20</v>
      </c>
      <c r="B7" s="146">
        <v>1119254.52</v>
      </c>
      <c r="C7" s="146"/>
      <c r="D7" s="146">
        <v>198458.6</v>
      </c>
      <c r="E7" s="147">
        <f t="shared" si="0"/>
        <v>1317713.1200000001</v>
      </c>
      <c r="F7" s="146">
        <v>498256.4</v>
      </c>
      <c r="G7" s="146"/>
      <c r="H7" s="146">
        <v>102679.5</v>
      </c>
      <c r="I7" s="147">
        <f t="shared" si="1"/>
        <v>600935.9</v>
      </c>
      <c r="J7" s="147">
        <f t="shared" si="2"/>
        <v>1617510.92</v>
      </c>
      <c r="K7" s="146"/>
      <c r="L7" s="147">
        <f t="shared" si="3"/>
        <v>301138.09999999998</v>
      </c>
      <c r="M7" s="147">
        <f t="shared" si="4"/>
        <v>1918649.02</v>
      </c>
    </row>
    <row r="8" spans="1:13" ht="24.95" customHeight="1" x14ac:dyDescent="0.15">
      <c r="A8" s="40" t="s">
        <v>49</v>
      </c>
      <c r="B8" s="146">
        <v>1154635</v>
      </c>
      <c r="C8" s="147"/>
      <c r="D8" s="147">
        <v>268830</v>
      </c>
      <c r="E8" s="147">
        <f t="shared" si="0"/>
        <v>1423465</v>
      </c>
      <c r="F8" s="147">
        <v>510586.2</v>
      </c>
      <c r="G8" s="147"/>
      <c r="H8" s="147">
        <v>103631.1</v>
      </c>
      <c r="I8" s="147">
        <f t="shared" si="1"/>
        <v>614217.30000000005</v>
      </c>
      <c r="J8" s="147">
        <f t="shared" si="2"/>
        <v>1665221.2</v>
      </c>
      <c r="K8" s="147"/>
      <c r="L8" s="147">
        <f t="shared" si="3"/>
        <v>372461.1</v>
      </c>
      <c r="M8" s="147">
        <f t="shared" si="4"/>
        <v>2037682.2999999998</v>
      </c>
    </row>
    <row r="9" spans="1:13" ht="24.95" customHeight="1" x14ac:dyDescent="0.15">
      <c r="A9" s="40" t="s">
        <v>106</v>
      </c>
      <c r="B9" s="148">
        <v>1433263.68</v>
      </c>
      <c r="C9" s="148"/>
      <c r="D9" s="148">
        <v>502144.92</v>
      </c>
      <c r="E9" s="147">
        <f t="shared" si="0"/>
        <v>1935408.5999999999</v>
      </c>
      <c r="F9" s="148">
        <v>651782.16</v>
      </c>
      <c r="G9" s="148"/>
      <c r="H9" s="148">
        <v>166728.69</v>
      </c>
      <c r="I9" s="147">
        <f t="shared" si="1"/>
        <v>818510.85000000009</v>
      </c>
      <c r="J9" s="147">
        <f t="shared" si="2"/>
        <v>2085045.8399999999</v>
      </c>
      <c r="K9" s="148"/>
      <c r="L9" s="147">
        <f t="shared" si="3"/>
        <v>668873.61</v>
      </c>
      <c r="M9" s="147">
        <f t="shared" si="4"/>
        <v>2753919.4499999997</v>
      </c>
    </row>
    <row r="10" spans="1:13" ht="24.95" customHeight="1" x14ac:dyDescent="0.15">
      <c r="A10" s="40" t="s">
        <v>107</v>
      </c>
      <c r="B10" s="149">
        <v>1631404.8</v>
      </c>
      <c r="C10" s="149"/>
      <c r="D10" s="149">
        <v>683397</v>
      </c>
      <c r="E10" s="147">
        <f t="shared" si="0"/>
        <v>2314801.7999999998</v>
      </c>
      <c r="F10" s="149">
        <v>980625.52</v>
      </c>
      <c r="G10" s="149"/>
      <c r="H10" s="149">
        <v>288692.64</v>
      </c>
      <c r="I10" s="147">
        <f t="shared" si="1"/>
        <v>1269318.1600000001</v>
      </c>
      <c r="J10" s="147">
        <f t="shared" si="2"/>
        <v>2612030.3200000003</v>
      </c>
      <c r="K10" s="149"/>
      <c r="L10" s="147">
        <f t="shared" si="3"/>
        <v>972089.64</v>
      </c>
      <c r="M10" s="147">
        <f t="shared" si="4"/>
        <v>3584119.9600000004</v>
      </c>
    </row>
    <row r="11" spans="1:13" ht="24.95" customHeight="1" x14ac:dyDescent="0.15">
      <c r="A11" s="40" t="s">
        <v>108</v>
      </c>
      <c r="B11" s="148">
        <v>1857708.54</v>
      </c>
      <c r="C11" s="148"/>
      <c r="D11" s="148">
        <v>872839.8</v>
      </c>
      <c r="E11" s="147">
        <f t="shared" si="0"/>
        <v>2730548.34</v>
      </c>
      <c r="F11" s="148">
        <v>1025798.45</v>
      </c>
      <c r="G11" s="148"/>
      <c r="H11" s="148">
        <v>350255.24</v>
      </c>
      <c r="I11" s="147">
        <f t="shared" si="1"/>
        <v>1376053.69</v>
      </c>
      <c r="J11" s="147">
        <f t="shared" si="2"/>
        <v>2883506.99</v>
      </c>
      <c r="K11" s="148"/>
      <c r="L11" s="147">
        <f t="shared" si="3"/>
        <v>1223095.04</v>
      </c>
      <c r="M11" s="147">
        <f t="shared" si="4"/>
        <v>4106602.0300000003</v>
      </c>
    </row>
    <row r="14" spans="1:13" x14ac:dyDescent="0.15">
      <c r="A14" s="1" t="s">
        <v>296</v>
      </c>
    </row>
    <row r="15" spans="1:13" x14ac:dyDescent="0.15">
      <c r="A15" s="1" t="s">
        <v>297</v>
      </c>
    </row>
  </sheetData>
  <mergeCells count="5">
    <mergeCell ref="A1:B1"/>
    <mergeCell ref="C1:M1"/>
    <mergeCell ref="B2:E2"/>
    <mergeCell ref="F2:I2"/>
    <mergeCell ref="J2:M2"/>
  </mergeCells>
  <hyperlinks>
    <hyperlink ref="A1:B1" location="Menü!A1" display="Tablo 14b:                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B1"/>
    </sheetView>
  </sheetViews>
  <sheetFormatPr defaultRowHeight="10.5" x14ac:dyDescent="0.15"/>
  <cols>
    <col min="1" max="1" width="12.85546875" style="1" customWidth="1"/>
    <col min="2" max="2" width="9.85546875" style="1" customWidth="1"/>
    <col min="3" max="8" width="12.7109375" style="1" customWidth="1"/>
    <col min="9" max="16384" width="9.140625" style="1"/>
  </cols>
  <sheetData>
    <row r="1" spans="1:8" customFormat="1" ht="30.75" customHeight="1" thickTop="1" x14ac:dyDescent="0.25">
      <c r="A1" s="250" t="s">
        <v>196</v>
      </c>
      <c r="B1" s="251"/>
      <c r="C1" s="204" t="s">
        <v>129</v>
      </c>
      <c r="D1" s="204"/>
      <c r="E1" s="204"/>
      <c r="F1" s="204"/>
      <c r="G1" s="204"/>
      <c r="H1" s="204"/>
    </row>
    <row r="2" spans="1:8" ht="28.5" customHeight="1" x14ac:dyDescent="0.15">
      <c r="A2" s="3"/>
      <c r="B2" s="3"/>
      <c r="C2" s="262" t="s">
        <v>74</v>
      </c>
      <c r="D2" s="262"/>
      <c r="E2" s="262"/>
      <c r="F2" s="262" t="s">
        <v>75</v>
      </c>
      <c r="G2" s="262"/>
      <c r="H2" s="262"/>
    </row>
    <row r="3" spans="1:8" ht="24.95" customHeight="1" x14ac:dyDescent="0.15">
      <c r="A3" s="4" t="s">
        <v>78</v>
      </c>
      <c r="B3" s="4" t="s">
        <v>79</v>
      </c>
      <c r="C3" s="4" t="s">
        <v>70</v>
      </c>
      <c r="D3" s="4" t="s">
        <v>77</v>
      </c>
      <c r="E3" s="4" t="s">
        <v>68</v>
      </c>
      <c r="F3" s="4" t="s">
        <v>70</v>
      </c>
      <c r="G3" s="4" t="s">
        <v>77</v>
      </c>
      <c r="H3" s="4" t="s">
        <v>68</v>
      </c>
    </row>
    <row r="4" spans="1:8" ht="24.95" customHeight="1" x14ac:dyDescent="0.15">
      <c r="A4" s="263" t="s">
        <v>17</v>
      </c>
      <c r="B4" s="42" t="s">
        <v>72</v>
      </c>
      <c r="C4" s="149">
        <v>3.85</v>
      </c>
      <c r="D4" s="149"/>
      <c r="E4" s="149">
        <v>7.19</v>
      </c>
      <c r="F4" s="149">
        <v>2.21</v>
      </c>
      <c r="G4" s="149"/>
      <c r="H4" s="149">
        <v>2.29</v>
      </c>
    </row>
    <row r="5" spans="1:8" ht="24.95" customHeight="1" x14ac:dyDescent="0.15">
      <c r="A5" s="264"/>
      <c r="B5" s="42" t="s">
        <v>73</v>
      </c>
      <c r="C5" s="149">
        <v>693</v>
      </c>
      <c r="D5" s="149"/>
      <c r="E5" s="149">
        <v>1186.3499999999999</v>
      </c>
      <c r="F5" s="149">
        <v>397.8</v>
      </c>
      <c r="G5" s="149"/>
      <c r="H5" s="149">
        <v>377.85</v>
      </c>
    </row>
    <row r="6" spans="1:8" ht="24.95" customHeight="1" x14ac:dyDescent="0.15">
      <c r="A6" s="263" t="s">
        <v>18</v>
      </c>
      <c r="B6" s="5" t="s">
        <v>72</v>
      </c>
      <c r="C6" s="148">
        <v>4.3</v>
      </c>
      <c r="D6" s="148"/>
      <c r="E6" s="148">
        <v>7.18</v>
      </c>
      <c r="F6" s="148">
        <v>2.25</v>
      </c>
      <c r="G6" s="148"/>
      <c r="H6" s="148">
        <v>2.37</v>
      </c>
    </row>
    <row r="7" spans="1:8" ht="24.95" customHeight="1" x14ac:dyDescent="0.15">
      <c r="A7" s="264"/>
      <c r="B7" s="5" t="s">
        <v>73</v>
      </c>
      <c r="C7" s="148">
        <v>774</v>
      </c>
      <c r="D7" s="148"/>
      <c r="E7" s="148">
        <v>1148.8</v>
      </c>
      <c r="F7" s="148">
        <v>405</v>
      </c>
      <c r="G7" s="148"/>
      <c r="H7" s="148">
        <v>426.6</v>
      </c>
    </row>
    <row r="8" spans="1:8" ht="24.95" customHeight="1" x14ac:dyDescent="0.15">
      <c r="A8" s="263" t="s">
        <v>19</v>
      </c>
      <c r="B8" s="42" t="s">
        <v>72</v>
      </c>
      <c r="C8" s="149">
        <v>4.3099999999999996</v>
      </c>
      <c r="D8" s="149"/>
      <c r="E8" s="149">
        <v>7.21</v>
      </c>
      <c r="F8" s="149">
        <v>2.34</v>
      </c>
      <c r="G8" s="149"/>
      <c r="H8" s="149">
        <v>2.4</v>
      </c>
    </row>
    <row r="9" spans="1:8" ht="24.95" customHeight="1" x14ac:dyDescent="0.15">
      <c r="A9" s="264"/>
      <c r="B9" s="42" t="s">
        <v>73</v>
      </c>
      <c r="C9" s="149">
        <v>775.8</v>
      </c>
      <c r="D9" s="149"/>
      <c r="E9" s="149">
        <v>1297.8</v>
      </c>
      <c r="F9" s="149">
        <v>421.2</v>
      </c>
      <c r="G9" s="149"/>
      <c r="H9" s="149">
        <v>432.2</v>
      </c>
    </row>
    <row r="10" spans="1:8" ht="24.95" customHeight="1" x14ac:dyDescent="0.15">
      <c r="A10" s="263" t="s">
        <v>20</v>
      </c>
      <c r="B10" s="5" t="s">
        <v>72</v>
      </c>
      <c r="C10" s="148">
        <v>4.3899999999999997</v>
      </c>
      <c r="D10" s="148"/>
      <c r="E10" s="148">
        <v>7.31</v>
      </c>
      <c r="F10" s="148">
        <v>2.36</v>
      </c>
      <c r="G10" s="148"/>
      <c r="H10" s="148">
        <v>2.75</v>
      </c>
    </row>
    <row r="11" spans="1:8" ht="24.95" customHeight="1" x14ac:dyDescent="0.15">
      <c r="A11" s="264"/>
      <c r="B11" s="5" t="s">
        <v>73</v>
      </c>
      <c r="C11" s="148">
        <v>790</v>
      </c>
      <c r="D11" s="148"/>
      <c r="E11" s="148">
        <v>1315.84</v>
      </c>
      <c r="F11" s="148">
        <v>424.78</v>
      </c>
      <c r="G11" s="148"/>
      <c r="H11" s="148">
        <v>495</v>
      </c>
    </row>
    <row r="12" spans="1:8" ht="24.95" customHeight="1" x14ac:dyDescent="0.15">
      <c r="A12" s="248" t="s">
        <v>49</v>
      </c>
      <c r="B12" s="42" t="s">
        <v>72</v>
      </c>
      <c r="C12" s="149">
        <v>4.42</v>
      </c>
      <c r="D12" s="149"/>
      <c r="E12" s="149">
        <v>6.79</v>
      </c>
      <c r="F12" s="149">
        <v>2.38</v>
      </c>
      <c r="G12" s="149"/>
      <c r="H12" s="149">
        <v>2.0299999999999998</v>
      </c>
    </row>
    <row r="13" spans="1:8" ht="24.95" customHeight="1" x14ac:dyDescent="0.15">
      <c r="A13" s="249"/>
      <c r="B13" s="42" t="s">
        <v>73</v>
      </c>
      <c r="C13" s="149">
        <v>795.6</v>
      </c>
      <c r="D13" s="149"/>
      <c r="E13" s="149">
        <v>788.35</v>
      </c>
      <c r="F13" s="149">
        <v>425.21</v>
      </c>
      <c r="G13" s="149"/>
      <c r="H13" s="149">
        <v>303.89999999999998</v>
      </c>
    </row>
    <row r="14" spans="1:8" ht="24.95" customHeight="1" x14ac:dyDescent="0.15">
      <c r="A14" s="263" t="s">
        <v>106</v>
      </c>
      <c r="B14" s="5" t="s">
        <v>72</v>
      </c>
      <c r="C14" s="148">
        <v>5.32</v>
      </c>
      <c r="D14" s="148"/>
      <c r="E14" s="148">
        <v>7.32</v>
      </c>
      <c r="F14" s="148">
        <v>2.5499999999999998</v>
      </c>
      <c r="G14" s="148"/>
      <c r="H14" s="148">
        <v>2.19</v>
      </c>
    </row>
    <row r="15" spans="1:8" ht="24.95" customHeight="1" x14ac:dyDescent="0.15">
      <c r="A15" s="264"/>
      <c r="B15" s="5" t="s">
        <v>73</v>
      </c>
      <c r="C15" s="148">
        <v>942.74</v>
      </c>
      <c r="D15" s="148"/>
      <c r="E15" s="148">
        <v>1274.56</v>
      </c>
      <c r="F15" s="148">
        <v>451.56</v>
      </c>
      <c r="G15" s="148"/>
      <c r="H15" s="148">
        <v>381.18</v>
      </c>
    </row>
    <row r="16" spans="1:8" ht="24.95" customHeight="1" x14ac:dyDescent="0.15">
      <c r="A16" s="248" t="s">
        <v>107</v>
      </c>
      <c r="B16" s="42" t="s">
        <v>72</v>
      </c>
      <c r="C16" s="149">
        <v>5.89</v>
      </c>
      <c r="D16" s="149"/>
      <c r="E16" s="149">
        <v>9.2100000000000009</v>
      </c>
      <c r="F16" s="149">
        <v>3.81</v>
      </c>
      <c r="G16" s="149"/>
      <c r="H16" s="149">
        <v>3.64</v>
      </c>
    </row>
    <row r="17" spans="1:8" ht="24.95" customHeight="1" x14ac:dyDescent="0.15">
      <c r="A17" s="249"/>
      <c r="B17" s="42" t="s">
        <v>73</v>
      </c>
      <c r="C17" s="149">
        <v>1060.73</v>
      </c>
      <c r="D17" s="149"/>
      <c r="E17" s="149">
        <v>1658.73</v>
      </c>
      <c r="F17" s="149">
        <v>686.23</v>
      </c>
      <c r="G17" s="149"/>
      <c r="H17" s="149">
        <v>656.12</v>
      </c>
    </row>
    <row r="18" spans="1:8" ht="24.95" customHeight="1" x14ac:dyDescent="0.15">
      <c r="A18" s="263" t="s">
        <v>108</v>
      </c>
      <c r="B18" s="42" t="s">
        <v>72</v>
      </c>
      <c r="C18" s="149">
        <v>7.21</v>
      </c>
      <c r="D18" s="149"/>
      <c r="E18" s="149">
        <v>9.93</v>
      </c>
      <c r="F18" s="149">
        <v>3.98</v>
      </c>
      <c r="G18" s="149"/>
      <c r="H18" s="149">
        <v>3.98</v>
      </c>
    </row>
    <row r="19" spans="1:8" ht="24.95" customHeight="1" x14ac:dyDescent="0.15">
      <c r="A19" s="264"/>
      <c r="B19" s="42" t="s">
        <v>73</v>
      </c>
      <c r="C19" s="149">
        <v>1290.5899999999999</v>
      </c>
      <c r="D19" s="149"/>
      <c r="E19" s="149">
        <v>1777.68</v>
      </c>
      <c r="F19" s="149">
        <v>713.35</v>
      </c>
      <c r="G19" s="149"/>
      <c r="H19" s="149">
        <v>713.35</v>
      </c>
    </row>
    <row r="21" spans="1:8" x14ac:dyDescent="0.15">
      <c r="A21" s="1" t="s">
        <v>297</v>
      </c>
    </row>
  </sheetData>
  <mergeCells count="12">
    <mergeCell ref="C2:E2"/>
    <mergeCell ref="F2:H2"/>
    <mergeCell ref="A1:B1"/>
    <mergeCell ref="C1:H1"/>
    <mergeCell ref="A4:A5"/>
    <mergeCell ref="A16:A17"/>
    <mergeCell ref="A18:A19"/>
    <mergeCell ref="A6:A7"/>
    <mergeCell ref="A8:A9"/>
    <mergeCell ref="A10:A11"/>
    <mergeCell ref="A12:A13"/>
    <mergeCell ref="A14:A15"/>
  </mergeCells>
  <hyperlinks>
    <hyperlink ref="A1:B1" location="Menü!A1" display="Tablo 14c:                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/>
  </sheetViews>
  <sheetFormatPr defaultRowHeight="9" x14ac:dyDescent="0.15"/>
  <cols>
    <col min="1" max="1" width="12.7109375" style="6" customWidth="1"/>
    <col min="2" max="2" width="120.5703125" style="6" customWidth="1"/>
    <col min="3" max="16384" width="9.140625" style="6"/>
  </cols>
  <sheetData>
    <row r="1" spans="1:2" ht="43.5" customHeight="1" x14ac:dyDescent="0.35">
      <c r="A1" s="80" t="s">
        <v>82</v>
      </c>
      <c r="B1" s="150" t="s">
        <v>299</v>
      </c>
    </row>
    <row r="2" spans="1:2" x14ac:dyDescent="0.15">
      <c r="A2" s="265" t="s">
        <v>298</v>
      </c>
      <c r="B2" s="266"/>
    </row>
    <row r="3" spans="1:2" x14ac:dyDescent="0.15">
      <c r="A3" s="266"/>
      <c r="B3" s="266"/>
    </row>
    <row r="4" spans="1:2" x14ac:dyDescent="0.15">
      <c r="A4" s="266"/>
      <c r="B4" s="266"/>
    </row>
    <row r="5" spans="1:2" x14ac:dyDescent="0.15">
      <c r="A5" s="266"/>
      <c r="B5" s="266"/>
    </row>
    <row r="6" spans="1:2" x14ac:dyDescent="0.15">
      <c r="A6" s="266"/>
      <c r="B6" s="266"/>
    </row>
    <row r="7" spans="1:2" x14ac:dyDescent="0.15">
      <c r="A7" s="266"/>
      <c r="B7" s="266"/>
    </row>
    <row r="8" spans="1:2" x14ac:dyDescent="0.15">
      <c r="A8" s="266"/>
      <c r="B8" s="266"/>
    </row>
    <row r="9" spans="1:2" x14ac:dyDescent="0.15">
      <c r="A9" s="266"/>
      <c r="B9" s="266"/>
    </row>
    <row r="10" spans="1:2" x14ac:dyDescent="0.15">
      <c r="A10" s="266"/>
      <c r="B10" s="266"/>
    </row>
    <row r="11" spans="1:2" x14ac:dyDescent="0.15">
      <c r="A11" s="266"/>
      <c r="B11" s="266"/>
    </row>
    <row r="12" spans="1:2" x14ac:dyDescent="0.15">
      <c r="A12" s="266"/>
      <c r="B12" s="266"/>
    </row>
    <row r="13" spans="1:2" x14ac:dyDescent="0.15">
      <c r="A13" s="266"/>
      <c r="B13" s="266"/>
    </row>
    <row r="14" spans="1:2" x14ac:dyDescent="0.15">
      <c r="A14" s="266"/>
      <c r="B14" s="266"/>
    </row>
    <row r="15" spans="1:2" x14ac:dyDescent="0.15">
      <c r="A15" s="266"/>
      <c r="B15" s="266"/>
    </row>
    <row r="16" spans="1:2" x14ac:dyDescent="0.15">
      <c r="A16" s="266"/>
      <c r="B16" s="266"/>
    </row>
    <row r="17" spans="1:2" x14ac:dyDescent="0.15">
      <c r="A17" s="266"/>
      <c r="B17" s="266"/>
    </row>
    <row r="18" spans="1:2" x14ac:dyDescent="0.15">
      <c r="A18" s="266"/>
      <c r="B18" s="266"/>
    </row>
    <row r="19" spans="1:2" x14ac:dyDescent="0.15">
      <c r="A19" s="266"/>
      <c r="B19" s="266"/>
    </row>
    <row r="20" spans="1:2" x14ac:dyDescent="0.15">
      <c r="A20" s="266"/>
      <c r="B20" s="266"/>
    </row>
    <row r="21" spans="1:2" x14ac:dyDescent="0.15">
      <c r="A21" s="266"/>
      <c r="B21" s="266"/>
    </row>
    <row r="22" spans="1:2" x14ac:dyDescent="0.15">
      <c r="A22" s="266"/>
      <c r="B22" s="266"/>
    </row>
    <row r="23" spans="1:2" x14ac:dyDescent="0.15">
      <c r="A23" s="266"/>
      <c r="B23" s="266"/>
    </row>
    <row r="24" spans="1:2" x14ac:dyDescent="0.15">
      <c r="A24" s="266"/>
      <c r="B24" s="266"/>
    </row>
    <row r="25" spans="1:2" x14ac:dyDescent="0.15">
      <c r="A25" s="266"/>
      <c r="B25" s="266"/>
    </row>
    <row r="26" spans="1:2" x14ac:dyDescent="0.15">
      <c r="A26" s="266"/>
      <c r="B26" s="266"/>
    </row>
    <row r="27" spans="1:2" x14ac:dyDescent="0.15">
      <c r="A27" s="266"/>
      <c r="B27" s="266"/>
    </row>
    <row r="28" spans="1:2" x14ac:dyDescent="0.15">
      <c r="A28" s="266"/>
      <c r="B28" s="266"/>
    </row>
    <row r="29" spans="1:2" x14ac:dyDescent="0.15">
      <c r="A29" s="266"/>
      <c r="B29" s="266"/>
    </row>
    <row r="30" spans="1:2" x14ac:dyDescent="0.15">
      <c r="A30" s="266"/>
      <c r="B30" s="266"/>
    </row>
    <row r="31" spans="1:2" x14ac:dyDescent="0.15">
      <c r="A31" s="266"/>
      <c r="B31" s="266"/>
    </row>
    <row r="32" spans="1:2" x14ac:dyDescent="0.15">
      <c r="A32" s="266"/>
      <c r="B32" s="266"/>
    </row>
    <row r="33" spans="1:2" x14ac:dyDescent="0.15">
      <c r="A33" s="266"/>
      <c r="B33" s="266"/>
    </row>
    <row r="34" spans="1:2" x14ac:dyDescent="0.15">
      <c r="A34" s="266"/>
      <c r="B34" s="266"/>
    </row>
    <row r="35" spans="1:2" x14ac:dyDescent="0.15">
      <c r="A35" s="266"/>
      <c r="B35" s="266"/>
    </row>
    <row r="36" spans="1:2" x14ac:dyDescent="0.15">
      <c r="A36" s="266"/>
      <c r="B36" s="266"/>
    </row>
    <row r="37" spans="1:2" x14ac:dyDescent="0.15">
      <c r="A37" s="266"/>
      <c r="B37" s="266"/>
    </row>
    <row r="38" spans="1:2" x14ac:dyDescent="0.15">
      <c r="A38" s="266"/>
      <c r="B38" s="266"/>
    </row>
    <row r="39" spans="1:2" x14ac:dyDescent="0.15">
      <c r="A39" s="266"/>
      <c r="B39" s="266"/>
    </row>
    <row r="40" spans="1:2" x14ac:dyDescent="0.15">
      <c r="A40" s="266"/>
      <c r="B40" s="266"/>
    </row>
    <row r="41" spans="1:2" x14ac:dyDescent="0.15">
      <c r="A41" s="266"/>
      <c r="B41" s="266"/>
    </row>
    <row r="42" spans="1:2" x14ac:dyDescent="0.15">
      <c r="A42" s="266"/>
      <c r="B42" s="266"/>
    </row>
    <row r="43" spans="1:2" x14ac:dyDescent="0.15">
      <c r="A43" s="266"/>
      <c r="B43" s="266"/>
    </row>
    <row r="44" spans="1:2" x14ac:dyDescent="0.15">
      <c r="A44" s="266"/>
      <c r="B44" s="266"/>
    </row>
    <row r="45" spans="1:2" x14ac:dyDescent="0.15">
      <c r="A45" s="266"/>
      <c r="B45" s="266"/>
    </row>
  </sheetData>
  <mergeCells count="1">
    <mergeCell ref="A2:B45"/>
  </mergeCells>
  <hyperlinks>
    <hyperlink ref="A1" location="Menü!A1" display="TABLO 15 :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B1"/>
    </sheetView>
  </sheetViews>
  <sheetFormatPr defaultRowHeight="12.75" x14ac:dyDescent="0.2"/>
  <cols>
    <col min="1" max="2" width="13.28515625" style="43" customWidth="1"/>
    <col min="3" max="3" width="19.140625" style="43" customWidth="1"/>
    <col min="4" max="4" width="18.7109375" style="43" customWidth="1"/>
    <col min="5" max="5" width="26.140625" style="43" customWidth="1"/>
    <col min="6" max="16384" width="9.140625" style="43"/>
  </cols>
  <sheetData>
    <row r="1" spans="1:5" ht="30" customHeight="1" thickTop="1" x14ac:dyDescent="0.2">
      <c r="A1" s="250" t="s">
        <v>130</v>
      </c>
      <c r="B1" s="251"/>
      <c r="C1" s="209" t="s">
        <v>170</v>
      </c>
      <c r="D1" s="210"/>
      <c r="E1" s="211"/>
    </row>
    <row r="2" spans="1:5" ht="38.25" x14ac:dyDescent="0.2">
      <c r="A2" s="8" t="s">
        <v>78</v>
      </c>
      <c r="B2" s="8" t="s">
        <v>131</v>
      </c>
      <c r="C2" s="8" t="s">
        <v>83</v>
      </c>
      <c r="D2" s="8" t="s">
        <v>84</v>
      </c>
      <c r="E2" s="8" t="s">
        <v>85</v>
      </c>
    </row>
    <row r="3" spans="1:5" ht="24.95" customHeight="1" x14ac:dyDescent="0.2">
      <c r="A3" s="270" t="s">
        <v>20</v>
      </c>
      <c r="B3" s="39" t="s">
        <v>27</v>
      </c>
      <c r="C3" s="14">
        <v>4</v>
      </c>
      <c r="D3" s="14"/>
      <c r="E3" s="14">
        <v>4</v>
      </c>
    </row>
    <row r="4" spans="1:5" ht="24.95" customHeight="1" x14ac:dyDescent="0.2">
      <c r="A4" s="271"/>
      <c r="B4" s="39" t="s">
        <v>66</v>
      </c>
      <c r="C4" s="14">
        <v>25</v>
      </c>
      <c r="D4" s="14"/>
      <c r="E4" s="14">
        <v>25</v>
      </c>
    </row>
    <row r="5" spans="1:5" ht="24.95" customHeight="1" x14ac:dyDescent="0.2">
      <c r="A5" s="271"/>
      <c r="B5" s="46" t="s">
        <v>67</v>
      </c>
      <c r="C5" s="172">
        <v>14</v>
      </c>
      <c r="D5" s="35"/>
      <c r="E5" s="172">
        <v>14</v>
      </c>
    </row>
    <row r="6" spans="1:5" ht="24.95" customHeight="1" x14ac:dyDescent="0.2">
      <c r="A6" s="272"/>
      <c r="B6" s="46" t="s">
        <v>68</v>
      </c>
      <c r="C6" s="172">
        <v>6</v>
      </c>
      <c r="D6" s="35"/>
      <c r="E6" s="172">
        <v>6</v>
      </c>
    </row>
    <row r="7" spans="1:5" ht="24.95" customHeight="1" x14ac:dyDescent="0.2">
      <c r="A7" s="267" t="s">
        <v>49</v>
      </c>
      <c r="B7" s="37" t="s">
        <v>27</v>
      </c>
      <c r="C7" s="173">
        <v>4</v>
      </c>
      <c r="D7" s="44"/>
      <c r="E7" s="173">
        <v>4</v>
      </c>
    </row>
    <row r="8" spans="1:5" ht="24.95" customHeight="1" x14ac:dyDescent="0.2">
      <c r="A8" s="268"/>
      <c r="B8" s="37" t="s">
        <v>66</v>
      </c>
      <c r="C8" s="173">
        <v>21</v>
      </c>
      <c r="D8" s="44"/>
      <c r="E8" s="173">
        <v>21</v>
      </c>
    </row>
    <row r="9" spans="1:5" ht="24.95" customHeight="1" x14ac:dyDescent="0.2">
      <c r="A9" s="268"/>
      <c r="B9" s="45" t="s">
        <v>67</v>
      </c>
      <c r="C9" s="173">
        <v>15</v>
      </c>
      <c r="D9" s="44"/>
      <c r="E9" s="173">
        <v>15</v>
      </c>
    </row>
    <row r="10" spans="1:5" ht="24.95" customHeight="1" x14ac:dyDescent="0.2">
      <c r="A10" s="269"/>
      <c r="B10" s="45" t="s">
        <v>68</v>
      </c>
      <c r="C10" s="173">
        <v>6</v>
      </c>
      <c r="D10" s="44"/>
      <c r="E10" s="173">
        <v>6</v>
      </c>
    </row>
    <row r="11" spans="1:5" ht="24.95" customHeight="1" x14ac:dyDescent="0.2">
      <c r="A11" s="267" t="s">
        <v>106</v>
      </c>
      <c r="B11" s="37" t="s">
        <v>27</v>
      </c>
      <c r="C11" s="173">
        <v>4</v>
      </c>
      <c r="D11" s="44"/>
      <c r="E11" s="173">
        <v>4</v>
      </c>
    </row>
    <row r="12" spans="1:5" ht="24.95" customHeight="1" x14ac:dyDescent="0.2">
      <c r="A12" s="268"/>
      <c r="B12" s="37" t="s">
        <v>66</v>
      </c>
      <c r="C12" s="173">
        <v>15</v>
      </c>
      <c r="D12" s="44"/>
      <c r="E12" s="173">
        <v>15</v>
      </c>
    </row>
    <row r="13" spans="1:5" ht="24.95" customHeight="1" x14ac:dyDescent="0.2">
      <c r="A13" s="268"/>
      <c r="B13" s="45" t="s">
        <v>67</v>
      </c>
      <c r="C13" s="173">
        <v>15</v>
      </c>
      <c r="D13" s="44"/>
      <c r="E13" s="173">
        <v>15</v>
      </c>
    </row>
    <row r="14" spans="1:5" ht="24.95" customHeight="1" x14ac:dyDescent="0.2">
      <c r="A14" s="269"/>
      <c r="B14" s="45" t="s">
        <v>68</v>
      </c>
      <c r="C14" s="173">
        <v>6</v>
      </c>
      <c r="D14" s="44"/>
      <c r="E14" s="173">
        <v>6</v>
      </c>
    </row>
    <row r="15" spans="1:5" ht="24.95" customHeight="1" x14ac:dyDescent="0.2">
      <c r="A15" s="267" t="s">
        <v>107</v>
      </c>
      <c r="B15" s="37" t="s">
        <v>27</v>
      </c>
      <c r="C15" s="173">
        <v>4</v>
      </c>
      <c r="D15" s="44"/>
      <c r="E15" s="173">
        <v>4</v>
      </c>
    </row>
    <row r="16" spans="1:5" ht="24.95" customHeight="1" x14ac:dyDescent="0.2">
      <c r="A16" s="268"/>
      <c r="B16" s="37" t="s">
        <v>66</v>
      </c>
      <c r="C16" s="173">
        <v>12</v>
      </c>
      <c r="D16" s="44"/>
      <c r="E16" s="173">
        <v>12</v>
      </c>
    </row>
    <row r="17" spans="1:5" ht="24.95" customHeight="1" x14ac:dyDescent="0.2">
      <c r="A17" s="268"/>
      <c r="B17" s="45" t="s">
        <v>67</v>
      </c>
      <c r="C17" s="173">
        <v>14</v>
      </c>
      <c r="D17" s="44"/>
      <c r="E17" s="173">
        <v>14</v>
      </c>
    </row>
    <row r="18" spans="1:5" ht="24.95" customHeight="1" x14ac:dyDescent="0.2">
      <c r="A18" s="269"/>
      <c r="B18" s="45" t="s">
        <v>68</v>
      </c>
      <c r="C18" s="173">
        <v>6</v>
      </c>
      <c r="D18" s="44"/>
      <c r="E18" s="173">
        <v>6</v>
      </c>
    </row>
    <row r="19" spans="1:5" ht="24.95" customHeight="1" x14ac:dyDescent="0.2">
      <c r="A19" s="267" t="s">
        <v>108</v>
      </c>
      <c r="B19" s="37" t="s">
        <v>27</v>
      </c>
      <c r="C19" s="173">
        <v>5</v>
      </c>
      <c r="D19" s="44"/>
      <c r="E19" s="173">
        <v>5</v>
      </c>
    </row>
    <row r="20" spans="1:5" ht="24.95" customHeight="1" x14ac:dyDescent="0.2">
      <c r="A20" s="268"/>
      <c r="B20" s="37" t="s">
        <v>66</v>
      </c>
      <c r="C20" s="173">
        <v>12</v>
      </c>
      <c r="D20" s="44"/>
      <c r="E20" s="173">
        <v>12</v>
      </c>
    </row>
    <row r="21" spans="1:5" ht="24.95" customHeight="1" x14ac:dyDescent="0.2">
      <c r="A21" s="268"/>
      <c r="B21" s="45" t="s">
        <v>67</v>
      </c>
      <c r="C21" s="173">
        <v>18</v>
      </c>
      <c r="D21" s="44"/>
      <c r="E21" s="173">
        <v>18</v>
      </c>
    </row>
    <row r="22" spans="1:5" ht="24.95" customHeight="1" x14ac:dyDescent="0.2">
      <c r="A22" s="269"/>
      <c r="B22" s="45" t="s">
        <v>68</v>
      </c>
      <c r="C22" s="173">
        <v>6</v>
      </c>
      <c r="D22" s="44"/>
      <c r="E22" s="173">
        <v>6</v>
      </c>
    </row>
  </sheetData>
  <mergeCells count="7">
    <mergeCell ref="C1:E1"/>
    <mergeCell ref="A11:A14"/>
    <mergeCell ref="A19:A22"/>
    <mergeCell ref="A3:A6"/>
    <mergeCell ref="A7:A10"/>
    <mergeCell ref="A1:B1"/>
    <mergeCell ref="A15:A18"/>
  </mergeCells>
  <hyperlinks>
    <hyperlink ref="A1:B1" location="Menü!A1" display="TABLO 16 :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2.75" x14ac:dyDescent="0.2"/>
  <cols>
    <col min="1" max="1" width="17.7109375" style="11" customWidth="1"/>
    <col min="2" max="11" width="9.7109375" style="11" customWidth="1"/>
    <col min="12" max="16384" width="9.140625" style="11"/>
  </cols>
  <sheetData>
    <row r="1" spans="1:11" ht="30" customHeight="1" thickTop="1" x14ac:dyDescent="0.2">
      <c r="A1" s="77" t="s">
        <v>210</v>
      </c>
      <c r="B1" s="204" t="s">
        <v>21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" customHeight="1" x14ac:dyDescent="0.2">
      <c r="A2" s="208" t="s">
        <v>23</v>
      </c>
      <c r="B2" s="208" t="s">
        <v>1</v>
      </c>
      <c r="C2" s="208"/>
      <c r="D2" s="208"/>
      <c r="E2" s="205" t="s">
        <v>111</v>
      </c>
      <c r="F2" s="208" t="s">
        <v>4</v>
      </c>
      <c r="G2" s="208"/>
      <c r="H2" s="208"/>
      <c r="I2" s="208" t="s">
        <v>5</v>
      </c>
      <c r="J2" s="208"/>
      <c r="K2" s="208"/>
    </row>
    <row r="3" spans="1:11" ht="15" customHeight="1" x14ac:dyDescent="0.2">
      <c r="A3" s="208"/>
      <c r="B3" s="208" t="s">
        <v>6</v>
      </c>
      <c r="C3" s="208" t="s">
        <v>7</v>
      </c>
      <c r="D3" s="208"/>
      <c r="E3" s="206"/>
      <c r="F3" s="208"/>
      <c r="G3" s="208"/>
      <c r="H3" s="208"/>
      <c r="I3" s="208"/>
      <c r="J3" s="208"/>
      <c r="K3" s="208"/>
    </row>
    <row r="4" spans="1:11" ht="15" customHeight="1" x14ac:dyDescent="0.2">
      <c r="A4" s="208"/>
      <c r="B4" s="208"/>
      <c r="C4" s="8" t="s">
        <v>8</v>
      </c>
      <c r="D4" s="8" t="s">
        <v>9</v>
      </c>
      <c r="E4" s="207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12</v>
      </c>
    </row>
    <row r="5" spans="1:11" ht="24.95" customHeight="1" x14ac:dyDescent="0.2">
      <c r="A5" s="16" t="s">
        <v>15</v>
      </c>
      <c r="B5" s="14">
        <v>3</v>
      </c>
      <c r="C5" s="14"/>
      <c r="D5" s="14" t="s">
        <v>16</v>
      </c>
      <c r="E5" s="14">
        <v>52</v>
      </c>
      <c r="F5" s="14">
        <v>1</v>
      </c>
      <c r="G5" s="14">
        <v>27</v>
      </c>
      <c r="H5" s="14">
        <v>28</v>
      </c>
      <c r="I5" s="14">
        <v>687</v>
      </c>
      <c r="J5" s="14">
        <v>1086</v>
      </c>
      <c r="K5" s="14">
        <v>1773</v>
      </c>
    </row>
    <row r="6" spans="1:11" ht="24.95" customHeight="1" x14ac:dyDescent="0.2">
      <c r="A6" s="17" t="s">
        <v>17</v>
      </c>
      <c r="B6" s="9">
        <v>3</v>
      </c>
      <c r="C6" s="9"/>
      <c r="D6" s="9" t="s">
        <v>16</v>
      </c>
      <c r="E6" s="9">
        <v>62</v>
      </c>
      <c r="F6" s="9">
        <v>2</v>
      </c>
      <c r="G6" s="9">
        <v>27</v>
      </c>
      <c r="H6" s="9">
        <v>29</v>
      </c>
      <c r="I6" s="9">
        <v>693</v>
      </c>
      <c r="J6" s="9">
        <v>1086</v>
      </c>
      <c r="K6" s="9">
        <v>1779</v>
      </c>
    </row>
    <row r="7" spans="1:11" ht="24.95" customHeight="1" x14ac:dyDescent="0.2">
      <c r="A7" s="16" t="s">
        <v>18</v>
      </c>
      <c r="B7" s="14">
        <v>4</v>
      </c>
      <c r="C7" s="14"/>
      <c r="D7" s="14" t="s">
        <v>16</v>
      </c>
      <c r="E7" s="14">
        <v>65</v>
      </c>
      <c r="F7" s="14">
        <v>2</v>
      </c>
      <c r="G7" s="14">
        <v>28</v>
      </c>
      <c r="H7" s="14">
        <v>30</v>
      </c>
      <c r="I7" s="14">
        <v>860</v>
      </c>
      <c r="J7" s="14">
        <v>858</v>
      </c>
      <c r="K7" s="14">
        <v>1718</v>
      </c>
    </row>
    <row r="8" spans="1:11" ht="24.95" customHeight="1" x14ac:dyDescent="0.2">
      <c r="A8" s="17" t="s">
        <v>19</v>
      </c>
      <c r="B8" s="9">
        <v>4</v>
      </c>
      <c r="C8" s="9"/>
      <c r="D8" s="9" t="s">
        <v>16</v>
      </c>
      <c r="E8" s="9">
        <v>92</v>
      </c>
      <c r="F8" s="9">
        <v>2</v>
      </c>
      <c r="G8" s="9">
        <v>53</v>
      </c>
      <c r="H8" s="9">
        <v>55</v>
      </c>
      <c r="I8" s="9">
        <v>680</v>
      </c>
      <c r="J8" s="9">
        <v>675</v>
      </c>
      <c r="K8" s="9">
        <v>1355</v>
      </c>
    </row>
    <row r="9" spans="1:11" ht="24.95" customHeight="1" x14ac:dyDescent="0.2">
      <c r="A9" s="16" t="s">
        <v>20</v>
      </c>
      <c r="B9" s="14">
        <v>4</v>
      </c>
      <c r="C9" s="14"/>
      <c r="D9" s="14" t="s">
        <v>16</v>
      </c>
      <c r="E9" s="14">
        <v>68</v>
      </c>
      <c r="F9" s="14">
        <v>3</v>
      </c>
      <c r="G9" s="14">
        <v>80</v>
      </c>
      <c r="H9" s="14">
        <v>83</v>
      </c>
      <c r="I9" s="14">
        <v>720</v>
      </c>
      <c r="J9" s="14">
        <v>680</v>
      </c>
      <c r="K9" s="14">
        <v>1400</v>
      </c>
    </row>
    <row r="10" spans="1:11" ht="24.95" customHeight="1" x14ac:dyDescent="0.2">
      <c r="A10" s="17" t="s">
        <v>49</v>
      </c>
      <c r="B10" s="20">
        <v>4</v>
      </c>
      <c r="C10" s="20"/>
      <c r="D10" s="20" t="s">
        <v>282</v>
      </c>
      <c r="E10" s="20">
        <v>53</v>
      </c>
      <c r="F10" s="20">
        <v>2</v>
      </c>
      <c r="G10" s="20">
        <v>77</v>
      </c>
      <c r="H10" s="20">
        <v>77</v>
      </c>
      <c r="I10" s="20">
        <v>670</v>
      </c>
      <c r="J10" s="20">
        <v>712</v>
      </c>
      <c r="K10" s="20">
        <f>SUM(I10:J10)</f>
        <v>1382</v>
      </c>
    </row>
    <row r="11" spans="1:11" ht="24.95" customHeight="1" x14ac:dyDescent="0.2">
      <c r="A11" s="16" t="s">
        <v>106</v>
      </c>
      <c r="B11" s="20">
        <v>4</v>
      </c>
      <c r="C11" s="20"/>
      <c r="D11" s="20" t="s">
        <v>282</v>
      </c>
      <c r="E11" s="20">
        <v>48</v>
      </c>
      <c r="F11" s="20">
        <v>0</v>
      </c>
      <c r="G11" s="20">
        <v>68</v>
      </c>
      <c r="H11" s="20">
        <v>68</v>
      </c>
      <c r="I11" s="111">
        <v>562</v>
      </c>
      <c r="J11" s="111">
        <v>611</v>
      </c>
      <c r="K11" s="111">
        <v>1173</v>
      </c>
    </row>
    <row r="12" spans="1:11" ht="24.95" customHeight="1" x14ac:dyDescent="0.2">
      <c r="A12" s="17" t="s">
        <v>107</v>
      </c>
      <c r="B12" s="20">
        <v>4</v>
      </c>
      <c r="C12" s="20"/>
      <c r="D12" s="20" t="s">
        <v>282</v>
      </c>
      <c r="E12" s="20">
        <v>52</v>
      </c>
      <c r="F12" s="20">
        <v>1</v>
      </c>
      <c r="G12" s="20">
        <v>87</v>
      </c>
      <c r="H12" s="20">
        <v>87</v>
      </c>
      <c r="I12" s="20">
        <v>640</v>
      </c>
      <c r="J12" s="20">
        <v>582</v>
      </c>
      <c r="K12" s="20">
        <f>SUM(I12:J12)</f>
        <v>1222</v>
      </c>
    </row>
    <row r="13" spans="1:11" ht="24.95" customHeight="1" x14ac:dyDescent="0.2">
      <c r="A13" s="16" t="s">
        <v>108</v>
      </c>
      <c r="B13" s="20">
        <v>5</v>
      </c>
      <c r="C13" s="20"/>
      <c r="D13" s="20" t="s">
        <v>282</v>
      </c>
      <c r="E13" s="20">
        <v>57</v>
      </c>
      <c r="F13" s="20">
        <v>1</v>
      </c>
      <c r="G13" s="20">
        <v>92</v>
      </c>
      <c r="H13" s="20">
        <v>92</v>
      </c>
      <c r="I13" s="20">
        <v>1119</v>
      </c>
      <c r="J13" s="20">
        <v>1253</v>
      </c>
      <c r="K13" s="20">
        <f>SUM(I13:J13)</f>
        <v>2372</v>
      </c>
    </row>
    <row r="14" spans="1:11" ht="24.95" customHeight="1" x14ac:dyDescent="0.2">
      <c r="A14" s="17" t="s">
        <v>109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29.25" customHeight="1" x14ac:dyDescent="0.2"/>
    <row r="16" spans="1:11" ht="29.25" customHeight="1" x14ac:dyDescent="0.2"/>
    <row r="17" ht="29.25" customHeight="1" x14ac:dyDescent="0.2"/>
    <row r="18" ht="29.25" customHeight="1" x14ac:dyDescent="0.2"/>
  </sheetData>
  <mergeCells count="8">
    <mergeCell ref="B1:K1"/>
    <mergeCell ref="E2:E4"/>
    <mergeCell ref="A2:A4"/>
    <mergeCell ref="B2:D2"/>
    <mergeCell ref="F2:H3"/>
    <mergeCell ref="I2:K3"/>
    <mergeCell ref="B3:B4"/>
    <mergeCell ref="C3:D3"/>
  </mergeCells>
  <hyperlinks>
    <hyperlink ref="A1" location="Menü!A1" display="Tablo 2:                "/>
  </hyperlink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2.75" x14ac:dyDescent="0.2"/>
  <cols>
    <col min="1" max="2" width="17.7109375" style="11" customWidth="1"/>
    <col min="3" max="3" width="16.28515625" style="11" customWidth="1"/>
    <col min="4" max="4" width="22.85546875" style="11" customWidth="1"/>
    <col min="5" max="5" width="11.5703125" style="11" customWidth="1"/>
    <col min="6" max="8" width="9.140625" style="48"/>
    <col min="9" max="16384" width="9.140625" style="11"/>
  </cols>
  <sheetData>
    <row r="1" spans="1:6" ht="30" customHeight="1" thickTop="1" x14ac:dyDescent="0.2">
      <c r="A1" s="77" t="s">
        <v>138</v>
      </c>
      <c r="B1" s="204" t="s">
        <v>133</v>
      </c>
      <c r="C1" s="204"/>
      <c r="D1" s="204"/>
      <c r="E1" s="204"/>
      <c r="F1" s="47"/>
    </row>
    <row r="2" spans="1:6" ht="42.75" customHeight="1" x14ac:dyDescent="0.2">
      <c r="A2" s="8" t="s">
        <v>132</v>
      </c>
      <c r="B2" s="8" t="s">
        <v>131</v>
      </c>
      <c r="C2" s="8" t="s">
        <v>88</v>
      </c>
      <c r="D2" s="8" t="s">
        <v>137</v>
      </c>
      <c r="E2" s="8" t="s">
        <v>89</v>
      </c>
    </row>
    <row r="3" spans="1:6" ht="20.100000000000001" customHeight="1" x14ac:dyDescent="0.2">
      <c r="A3" s="273" t="s">
        <v>19</v>
      </c>
      <c r="B3" s="50" t="s">
        <v>86</v>
      </c>
      <c r="C3" s="14">
        <v>12592</v>
      </c>
      <c r="D3" s="14">
        <v>1858</v>
      </c>
      <c r="E3" s="14">
        <v>14.75</v>
      </c>
    </row>
    <row r="4" spans="1:6" ht="20.100000000000001" customHeight="1" x14ac:dyDescent="0.2">
      <c r="A4" s="273"/>
      <c r="B4" s="50" t="s">
        <v>87</v>
      </c>
      <c r="C4" s="14">
        <v>3028</v>
      </c>
      <c r="D4" s="14">
        <v>20</v>
      </c>
      <c r="E4" s="14">
        <v>0.66</v>
      </c>
    </row>
    <row r="5" spans="1:6" ht="20.100000000000001" customHeight="1" x14ac:dyDescent="0.2">
      <c r="A5" s="208" t="s">
        <v>20</v>
      </c>
      <c r="B5" s="49" t="s">
        <v>86</v>
      </c>
      <c r="C5" s="9">
        <v>12512</v>
      </c>
      <c r="D5" s="9">
        <v>1856</v>
      </c>
      <c r="E5" s="9">
        <v>14.83</v>
      </c>
    </row>
    <row r="6" spans="1:6" ht="20.100000000000001" customHeight="1" x14ac:dyDescent="0.2">
      <c r="A6" s="208"/>
      <c r="B6" s="49" t="s">
        <v>87</v>
      </c>
      <c r="C6" s="9">
        <v>3049</v>
      </c>
      <c r="D6" s="9">
        <v>39</v>
      </c>
      <c r="E6" s="9">
        <v>1.27</v>
      </c>
    </row>
    <row r="7" spans="1:6" ht="20.100000000000001" customHeight="1" x14ac:dyDescent="0.2">
      <c r="A7" s="273" t="s">
        <v>49</v>
      </c>
      <c r="B7" s="179" t="s">
        <v>86</v>
      </c>
      <c r="C7" s="14">
        <v>12244</v>
      </c>
      <c r="D7" s="14">
        <v>1981</v>
      </c>
      <c r="E7" s="14">
        <v>16.170000000000002</v>
      </c>
    </row>
    <row r="8" spans="1:6" ht="20.100000000000001" customHeight="1" x14ac:dyDescent="0.2">
      <c r="A8" s="273"/>
      <c r="B8" s="179" t="s">
        <v>87</v>
      </c>
      <c r="C8" s="14">
        <v>3257</v>
      </c>
      <c r="D8" s="14">
        <v>193</v>
      </c>
      <c r="E8" s="14">
        <v>5.92</v>
      </c>
    </row>
    <row r="9" spans="1:6" ht="20.100000000000001" customHeight="1" x14ac:dyDescent="0.2">
      <c r="A9" s="208" t="s">
        <v>106</v>
      </c>
      <c r="B9" s="49" t="s">
        <v>134</v>
      </c>
      <c r="C9" s="20">
        <v>10347</v>
      </c>
      <c r="D9" s="20">
        <v>1369</v>
      </c>
      <c r="E9" s="20">
        <v>13.23</v>
      </c>
    </row>
    <row r="10" spans="1:6" ht="20.100000000000001" customHeight="1" x14ac:dyDescent="0.2">
      <c r="A10" s="208"/>
      <c r="B10" s="49" t="s">
        <v>135</v>
      </c>
      <c r="C10" s="20">
        <v>4985</v>
      </c>
      <c r="D10" s="20">
        <v>916</v>
      </c>
      <c r="E10" s="20">
        <v>18.37</v>
      </c>
    </row>
    <row r="11" spans="1:6" ht="20.100000000000001" customHeight="1" x14ac:dyDescent="0.2">
      <c r="A11" s="208"/>
      <c r="B11" s="49" t="s">
        <v>136</v>
      </c>
      <c r="C11" s="111">
        <v>3306</v>
      </c>
      <c r="D11" s="111">
        <v>46</v>
      </c>
      <c r="E11" s="111">
        <v>1.39</v>
      </c>
    </row>
    <row r="12" spans="1:6" ht="20.100000000000001" customHeight="1" x14ac:dyDescent="0.2">
      <c r="A12" s="273" t="s">
        <v>107</v>
      </c>
      <c r="B12" s="179" t="s">
        <v>134</v>
      </c>
      <c r="C12" s="14">
        <v>5758</v>
      </c>
      <c r="D12" s="14">
        <v>1243</v>
      </c>
      <c r="E12" s="14">
        <v>21.58</v>
      </c>
    </row>
    <row r="13" spans="1:6" ht="20.100000000000001" customHeight="1" x14ac:dyDescent="0.2">
      <c r="A13" s="273"/>
      <c r="B13" s="179" t="s">
        <v>135</v>
      </c>
      <c r="C13" s="172">
        <v>6270</v>
      </c>
      <c r="D13" s="14">
        <v>1163</v>
      </c>
      <c r="E13" s="14">
        <v>18.54</v>
      </c>
    </row>
    <row r="14" spans="1:6" ht="20.100000000000001" customHeight="1" x14ac:dyDescent="0.2">
      <c r="A14" s="273"/>
      <c r="B14" s="179" t="s">
        <v>136</v>
      </c>
      <c r="C14" s="172">
        <v>3264</v>
      </c>
      <c r="D14" s="172">
        <v>67</v>
      </c>
      <c r="E14" s="172">
        <v>2.0499999999999998</v>
      </c>
    </row>
    <row r="15" spans="1:6" ht="20.100000000000001" customHeight="1" x14ac:dyDescent="0.2">
      <c r="A15" s="208" t="s">
        <v>108</v>
      </c>
      <c r="B15" s="49" t="s">
        <v>134</v>
      </c>
      <c r="C15" s="20">
        <v>5914</v>
      </c>
      <c r="D15" s="20">
        <v>962</v>
      </c>
      <c r="E15" s="20">
        <v>16.260000000000002</v>
      </c>
    </row>
    <row r="16" spans="1:6" ht="20.100000000000001" customHeight="1" x14ac:dyDescent="0.2">
      <c r="A16" s="208"/>
      <c r="B16" s="49" t="s">
        <v>135</v>
      </c>
      <c r="C16" s="20">
        <v>6340</v>
      </c>
      <c r="D16" s="20">
        <v>946</v>
      </c>
      <c r="E16" s="20">
        <v>14.92</v>
      </c>
    </row>
    <row r="17" spans="1:5" ht="20.100000000000001" customHeight="1" x14ac:dyDescent="0.2">
      <c r="A17" s="208"/>
      <c r="B17" s="49" t="s">
        <v>136</v>
      </c>
      <c r="C17" s="111">
        <v>3834</v>
      </c>
      <c r="D17" s="111">
        <v>58</v>
      </c>
      <c r="E17" s="111">
        <v>1.51</v>
      </c>
    </row>
    <row r="18" spans="1:5" ht="20.100000000000001" customHeight="1" x14ac:dyDescent="0.2">
      <c r="A18" s="273" t="s">
        <v>109</v>
      </c>
      <c r="B18" s="50" t="s">
        <v>134</v>
      </c>
      <c r="C18" s="14"/>
      <c r="D18" s="14"/>
      <c r="E18" s="14"/>
    </row>
    <row r="19" spans="1:5" ht="20.100000000000001" customHeight="1" x14ac:dyDescent="0.2">
      <c r="A19" s="273"/>
      <c r="B19" s="50" t="s">
        <v>135</v>
      </c>
      <c r="C19" s="14"/>
      <c r="D19" s="14"/>
      <c r="E19" s="14"/>
    </row>
    <row r="20" spans="1:5" ht="20.100000000000001" customHeight="1" x14ac:dyDescent="0.2">
      <c r="A20" s="273"/>
      <c r="B20" s="50" t="s">
        <v>136</v>
      </c>
      <c r="C20" s="35"/>
      <c r="D20" s="35"/>
      <c r="E20" s="35"/>
    </row>
    <row r="21" spans="1:5" ht="20.100000000000001" customHeight="1" x14ac:dyDescent="0.2"/>
    <row r="22" spans="1:5" ht="20.100000000000001" customHeight="1" x14ac:dyDescent="0.2"/>
  </sheetData>
  <mergeCells count="8">
    <mergeCell ref="B1:E1"/>
    <mergeCell ref="A9:A11"/>
    <mergeCell ref="A12:A14"/>
    <mergeCell ref="A15:A17"/>
    <mergeCell ref="A18:A20"/>
    <mergeCell ref="A3:A4"/>
    <mergeCell ref="A5:A6"/>
    <mergeCell ref="A7:A8"/>
  </mergeCells>
  <hyperlinks>
    <hyperlink ref="A1" location="Menü!A1" display="TABLO 17 :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75" x14ac:dyDescent="0.2"/>
  <cols>
    <col min="1" max="2" width="14.28515625" style="11" customWidth="1"/>
    <col min="3" max="3" width="11.42578125" style="11" customWidth="1"/>
    <col min="4" max="4" width="25.42578125" style="11" customWidth="1"/>
    <col min="5" max="5" width="11.42578125" style="11" customWidth="1"/>
    <col min="6" max="16384" width="9.140625" style="11"/>
  </cols>
  <sheetData>
    <row r="1" spans="1:5" ht="30" customHeight="1" thickTop="1" x14ac:dyDescent="0.2">
      <c r="A1" s="77" t="s">
        <v>141</v>
      </c>
      <c r="B1" s="209" t="s">
        <v>142</v>
      </c>
      <c r="C1" s="210"/>
      <c r="D1" s="210"/>
      <c r="E1" s="211"/>
    </row>
    <row r="2" spans="1:5" ht="69" customHeight="1" x14ac:dyDescent="0.2">
      <c r="A2" s="30" t="s">
        <v>90</v>
      </c>
      <c r="B2" s="30" t="s">
        <v>148</v>
      </c>
      <c r="C2" s="30" t="s">
        <v>91</v>
      </c>
      <c r="D2" s="30" t="s">
        <v>92</v>
      </c>
      <c r="E2" s="30" t="s">
        <v>140</v>
      </c>
    </row>
    <row r="3" spans="1:5" ht="20.100000000000001" customHeight="1" x14ac:dyDescent="0.2">
      <c r="A3" s="277" t="s">
        <v>19</v>
      </c>
      <c r="B3" s="50" t="s">
        <v>86</v>
      </c>
      <c r="C3" s="14">
        <v>12592</v>
      </c>
      <c r="D3" s="14">
        <v>0</v>
      </c>
      <c r="E3" s="191">
        <v>0</v>
      </c>
    </row>
    <row r="4" spans="1:5" ht="20.100000000000001" customHeight="1" x14ac:dyDescent="0.2">
      <c r="A4" s="278"/>
      <c r="B4" s="50" t="s">
        <v>87</v>
      </c>
      <c r="C4" s="14">
        <v>3028</v>
      </c>
      <c r="D4" s="14">
        <v>0</v>
      </c>
      <c r="E4" s="191">
        <v>0</v>
      </c>
    </row>
    <row r="5" spans="1:5" ht="20.100000000000001" customHeight="1" x14ac:dyDescent="0.2">
      <c r="A5" s="279" t="s">
        <v>20</v>
      </c>
      <c r="B5" s="49" t="s">
        <v>86</v>
      </c>
      <c r="C5" s="9">
        <v>12512</v>
      </c>
      <c r="D5" s="9">
        <v>0</v>
      </c>
      <c r="E5" s="192">
        <v>0</v>
      </c>
    </row>
    <row r="6" spans="1:5" ht="20.100000000000001" customHeight="1" x14ac:dyDescent="0.2">
      <c r="A6" s="275"/>
      <c r="B6" s="49" t="s">
        <v>87</v>
      </c>
      <c r="C6" s="9">
        <v>3049</v>
      </c>
      <c r="D6" s="9">
        <v>1</v>
      </c>
      <c r="E6" s="192">
        <v>0.03</v>
      </c>
    </row>
    <row r="7" spans="1:5" ht="20.100000000000001" customHeight="1" x14ac:dyDescent="0.2">
      <c r="A7" s="277" t="s">
        <v>49</v>
      </c>
      <c r="B7" s="50" t="s">
        <v>86</v>
      </c>
      <c r="C7" s="14">
        <v>12244</v>
      </c>
      <c r="D7" s="14">
        <v>1</v>
      </c>
      <c r="E7" s="191">
        <v>1E-3</v>
      </c>
    </row>
    <row r="8" spans="1:5" ht="20.100000000000001" customHeight="1" x14ac:dyDescent="0.2">
      <c r="A8" s="278"/>
      <c r="B8" s="50" t="s">
        <v>87</v>
      </c>
      <c r="C8" s="14">
        <v>3257</v>
      </c>
      <c r="D8" s="14">
        <v>0</v>
      </c>
      <c r="E8" s="191">
        <v>0</v>
      </c>
    </row>
    <row r="9" spans="1:5" ht="20.100000000000001" customHeight="1" x14ac:dyDescent="0.2">
      <c r="A9" s="274" t="s">
        <v>106</v>
      </c>
      <c r="B9" s="49" t="s">
        <v>135</v>
      </c>
      <c r="C9" s="20">
        <v>4985</v>
      </c>
      <c r="D9" s="20">
        <v>1</v>
      </c>
      <c r="E9" s="193">
        <v>0.02</v>
      </c>
    </row>
    <row r="10" spans="1:5" ht="20.100000000000001" customHeight="1" x14ac:dyDescent="0.2">
      <c r="A10" s="275"/>
      <c r="B10" s="49" t="s">
        <v>136</v>
      </c>
      <c r="C10" s="20">
        <v>3306</v>
      </c>
      <c r="D10" s="20">
        <v>2</v>
      </c>
      <c r="E10" s="193">
        <v>0.03</v>
      </c>
    </row>
    <row r="11" spans="1:5" ht="20.100000000000001" customHeight="1" x14ac:dyDescent="0.2">
      <c r="A11" s="276" t="s">
        <v>107</v>
      </c>
      <c r="B11" s="179" t="s">
        <v>135</v>
      </c>
      <c r="C11" s="172">
        <v>6270</v>
      </c>
      <c r="D11" s="172">
        <v>1</v>
      </c>
      <c r="E11" s="195">
        <v>1.4999999999999999E-2</v>
      </c>
    </row>
    <row r="12" spans="1:5" ht="20.100000000000001" customHeight="1" x14ac:dyDescent="0.2">
      <c r="A12" s="276"/>
      <c r="B12" s="179" t="s">
        <v>136</v>
      </c>
      <c r="C12" s="172">
        <v>3279</v>
      </c>
      <c r="D12" s="172">
        <v>2</v>
      </c>
      <c r="E12" s="195">
        <v>0.06</v>
      </c>
    </row>
    <row r="13" spans="1:5" ht="20.100000000000001" customHeight="1" x14ac:dyDescent="0.2">
      <c r="A13" s="274" t="s">
        <v>108</v>
      </c>
      <c r="B13" s="49" t="s">
        <v>135</v>
      </c>
      <c r="C13" s="20">
        <v>6340</v>
      </c>
      <c r="D13" s="20">
        <v>1</v>
      </c>
      <c r="E13" s="193">
        <v>1.4999999999999999E-2</v>
      </c>
    </row>
    <row r="14" spans="1:5" ht="20.100000000000001" customHeight="1" x14ac:dyDescent="0.2">
      <c r="A14" s="275"/>
      <c r="B14" s="49" t="s">
        <v>136</v>
      </c>
      <c r="C14" s="20">
        <v>3274</v>
      </c>
      <c r="D14" s="20">
        <v>3</v>
      </c>
      <c r="E14" s="193">
        <v>9.0999999999999998E-2</v>
      </c>
    </row>
    <row r="15" spans="1:5" ht="20.100000000000001" customHeight="1" x14ac:dyDescent="0.2">
      <c r="A15" s="276" t="s">
        <v>109</v>
      </c>
      <c r="B15" s="50" t="s">
        <v>135</v>
      </c>
      <c r="C15" s="35"/>
      <c r="D15" s="35"/>
      <c r="E15" s="194"/>
    </row>
    <row r="16" spans="1:5" ht="20.100000000000001" customHeight="1" x14ac:dyDescent="0.2">
      <c r="A16" s="276"/>
      <c r="B16" s="50" t="s">
        <v>136</v>
      </c>
      <c r="C16" s="35"/>
      <c r="D16" s="35"/>
      <c r="E16" s="194"/>
    </row>
  </sheetData>
  <mergeCells count="8">
    <mergeCell ref="B1:E1"/>
    <mergeCell ref="A13:A14"/>
    <mergeCell ref="A15:A16"/>
    <mergeCell ref="A3:A4"/>
    <mergeCell ref="A5:A6"/>
    <mergeCell ref="A7:A8"/>
    <mergeCell ref="A9:A10"/>
    <mergeCell ref="A11:A12"/>
  </mergeCells>
  <hyperlinks>
    <hyperlink ref="A1" location="Menü!A1" display="TABLO 18 :"/>
  </hyperlinks>
  <pageMargins left="0.59055118110236227" right="0.19685039370078741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RowHeight="15" x14ac:dyDescent="0.25"/>
  <cols>
    <col min="1" max="1" width="14.7109375" customWidth="1"/>
    <col min="10" max="10" width="11.140625" customWidth="1"/>
  </cols>
  <sheetData>
    <row r="1" spans="1:13" ht="30" customHeight="1" thickTop="1" x14ac:dyDescent="0.25">
      <c r="A1" s="77" t="s">
        <v>143</v>
      </c>
      <c r="B1" s="210" t="s">
        <v>146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ht="77.25" customHeight="1" x14ac:dyDescent="0.25">
      <c r="A2" s="51"/>
      <c r="B2" s="208" t="s">
        <v>86</v>
      </c>
      <c r="C2" s="208"/>
      <c r="D2" s="208"/>
      <c r="E2" s="208" t="s">
        <v>147</v>
      </c>
      <c r="F2" s="208"/>
      <c r="G2" s="208"/>
      <c r="H2" s="208" t="s">
        <v>144</v>
      </c>
      <c r="I2" s="208"/>
      <c r="J2" s="208"/>
      <c r="K2" s="208" t="s">
        <v>145</v>
      </c>
      <c r="L2" s="208"/>
      <c r="M2" s="208"/>
    </row>
    <row r="3" spans="1:13" ht="63.75" x14ac:dyDescent="0.25">
      <c r="A3" s="8" t="s">
        <v>90</v>
      </c>
      <c r="B3" s="8" t="s">
        <v>93</v>
      </c>
      <c r="C3" s="8" t="s">
        <v>94</v>
      </c>
      <c r="D3" s="8" t="s">
        <v>95</v>
      </c>
      <c r="E3" s="8" t="s">
        <v>93</v>
      </c>
      <c r="F3" s="8" t="s">
        <v>94</v>
      </c>
      <c r="G3" s="8" t="s">
        <v>95</v>
      </c>
      <c r="H3" s="8" t="s">
        <v>93</v>
      </c>
      <c r="I3" s="8" t="s">
        <v>94</v>
      </c>
      <c r="J3" s="8" t="s">
        <v>95</v>
      </c>
      <c r="K3" s="8" t="s">
        <v>93</v>
      </c>
      <c r="L3" s="8" t="s">
        <v>94</v>
      </c>
      <c r="M3" s="8" t="s">
        <v>95</v>
      </c>
    </row>
    <row r="4" spans="1:13" ht="20.100000000000001" customHeight="1" x14ac:dyDescent="0.25">
      <c r="A4" s="50" t="s">
        <v>19</v>
      </c>
      <c r="B4" s="23">
        <v>12592</v>
      </c>
      <c r="C4" s="23">
        <v>49</v>
      </c>
      <c r="D4" s="23">
        <v>0.38</v>
      </c>
      <c r="E4" s="23">
        <v>2863</v>
      </c>
      <c r="F4" s="23">
        <v>37</v>
      </c>
      <c r="G4" s="23">
        <v>1.29</v>
      </c>
      <c r="H4" s="23">
        <v>165</v>
      </c>
      <c r="I4" s="23">
        <v>4</v>
      </c>
      <c r="J4" s="23">
        <v>2.42</v>
      </c>
      <c r="K4" s="23">
        <v>15620</v>
      </c>
      <c r="L4" s="23">
        <v>90</v>
      </c>
      <c r="M4" s="23">
        <v>0.56999999999999995</v>
      </c>
    </row>
    <row r="5" spans="1:13" ht="20.100000000000001" customHeight="1" x14ac:dyDescent="0.25">
      <c r="A5" s="49" t="s">
        <v>20</v>
      </c>
      <c r="B5" s="19">
        <v>12512</v>
      </c>
      <c r="C5" s="19">
        <v>73</v>
      </c>
      <c r="D5" s="19">
        <v>0.57999999999999996</v>
      </c>
      <c r="E5" s="19">
        <v>1411</v>
      </c>
      <c r="F5" s="19">
        <v>21</v>
      </c>
      <c r="G5" s="19">
        <v>1.48</v>
      </c>
      <c r="H5" s="19">
        <v>1638</v>
      </c>
      <c r="I5" s="19">
        <v>28</v>
      </c>
      <c r="J5" s="19">
        <v>1.7</v>
      </c>
      <c r="K5" s="19">
        <v>15561</v>
      </c>
      <c r="L5" s="19">
        <v>122</v>
      </c>
      <c r="M5" s="19">
        <v>0.78</v>
      </c>
    </row>
    <row r="6" spans="1:13" ht="20.100000000000001" customHeight="1" x14ac:dyDescent="0.25">
      <c r="A6" s="179" t="s">
        <v>49</v>
      </c>
      <c r="B6" s="23">
        <v>12244</v>
      </c>
      <c r="C6" s="23">
        <v>43</v>
      </c>
      <c r="D6" s="23">
        <v>0.35</v>
      </c>
      <c r="E6" s="23">
        <v>1361</v>
      </c>
      <c r="F6" s="23">
        <v>26</v>
      </c>
      <c r="G6" s="23">
        <v>1.91</v>
      </c>
      <c r="H6" s="23">
        <v>1896</v>
      </c>
      <c r="I6" s="23">
        <v>86</v>
      </c>
      <c r="J6" s="23">
        <v>4.53</v>
      </c>
      <c r="K6" s="23">
        <v>15501</v>
      </c>
      <c r="L6" s="23">
        <v>155</v>
      </c>
      <c r="M6" s="23">
        <v>0.99</v>
      </c>
    </row>
    <row r="7" spans="1:13" ht="20.100000000000001" customHeight="1" x14ac:dyDescent="0.25">
      <c r="A7" s="49" t="s">
        <v>106</v>
      </c>
      <c r="B7" s="19">
        <v>15332</v>
      </c>
      <c r="C7" s="19">
        <v>192</v>
      </c>
      <c r="D7" s="19">
        <v>1.2E-2</v>
      </c>
      <c r="E7" s="19">
        <v>1321</v>
      </c>
      <c r="F7" s="19">
        <v>6</v>
      </c>
      <c r="G7" s="19">
        <v>4.4999999999999997E-3</v>
      </c>
      <c r="H7" s="19">
        <v>1811</v>
      </c>
      <c r="I7" s="19">
        <v>280</v>
      </c>
      <c r="J7" s="19">
        <v>0.15</v>
      </c>
      <c r="K7" s="19">
        <v>1811</v>
      </c>
      <c r="L7" s="19">
        <v>478</v>
      </c>
      <c r="M7" s="19">
        <v>0.26</v>
      </c>
    </row>
    <row r="8" spans="1:13" ht="20.100000000000001" customHeight="1" x14ac:dyDescent="0.25">
      <c r="A8" s="179" t="s">
        <v>107</v>
      </c>
      <c r="B8" s="23">
        <v>12028</v>
      </c>
      <c r="C8" s="23">
        <v>178</v>
      </c>
      <c r="D8" s="23">
        <v>1.4E-2</v>
      </c>
      <c r="E8" s="23">
        <v>1448</v>
      </c>
      <c r="F8" s="23">
        <v>3</v>
      </c>
      <c r="G8" s="23">
        <v>2E-3</v>
      </c>
      <c r="H8" s="23">
        <v>1750</v>
      </c>
      <c r="I8" s="23">
        <v>245</v>
      </c>
      <c r="J8" s="23">
        <v>0.14000000000000001</v>
      </c>
      <c r="K8" s="23">
        <v>1750</v>
      </c>
      <c r="L8" s="23">
        <v>245</v>
      </c>
      <c r="M8" s="23">
        <v>0.14000000000000001</v>
      </c>
    </row>
    <row r="9" spans="1:13" ht="20.100000000000001" customHeight="1" x14ac:dyDescent="0.25">
      <c r="A9" s="49" t="s">
        <v>108</v>
      </c>
      <c r="B9" s="19">
        <v>12254</v>
      </c>
      <c r="C9" s="19">
        <v>126</v>
      </c>
      <c r="D9" s="19">
        <v>0.01</v>
      </c>
      <c r="E9" s="19">
        <v>1475</v>
      </c>
      <c r="F9" s="19">
        <v>0</v>
      </c>
      <c r="G9" s="19">
        <v>0</v>
      </c>
      <c r="H9" s="19">
        <v>1799</v>
      </c>
      <c r="I9" s="19">
        <v>225</v>
      </c>
      <c r="J9" s="19">
        <v>0.12</v>
      </c>
      <c r="K9" s="19">
        <v>1799</v>
      </c>
      <c r="L9" s="19">
        <v>225</v>
      </c>
      <c r="M9" s="19">
        <v>0.12</v>
      </c>
    </row>
    <row r="10" spans="1:13" ht="20.100000000000001" customHeight="1" x14ac:dyDescent="0.25">
      <c r="A10" s="179" t="s">
        <v>110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</sheetData>
  <mergeCells count="5">
    <mergeCell ref="B1:M1"/>
    <mergeCell ref="B2:D2"/>
    <mergeCell ref="E2:G2"/>
    <mergeCell ref="H2:J2"/>
    <mergeCell ref="K2:M2"/>
  </mergeCells>
  <hyperlinks>
    <hyperlink ref="A1" location="Menü!A1" display="TABLO 19 :"/>
  </hyperlink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5" x14ac:dyDescent="0.25"/>
  <cols>
    <col min="1" max="1" width="17.140625" customWidth="1"/>
    <col min="2" max="2" width="15.140625" customWidth="1"/>
    <col min="3" max="6" width="12.7109375" customWidth="1"/>
  </cols>
  <sheetData>
    <row r="1" spans="1:6" ht="30" customHeight="1" thickTop="1" x14ac:dyDescent="0.25">
      <c r="A1" s="77" t="s">
        <v>149</v>
      </c>
      <c r="B1" s="204" t="s">
        <v>150</v>
      </c>
      <c r="C1" s="204"/>
      <c r="D1" s="204"/>
      <c r="E1" s="204"/>
      <c r="F1" s="204"/>
    </row>
    <row r="2" spans="1:6" ht="20.100000000000001" customHeight="1" x14ac:dyDescent="0.25">
      <c r="A2" s="208" t="s">
        <v>90</v>
      </c>
      <c r="B2" s="208" t="s">
        <v>96</v>
      </c>
      <c r="C2" s="208" t="s">
        <v>152</v>
      </c>
      <c r="D2" s="208"/>
      <c r="E2" s="208" t="s">
        <v>153</v>
      </c>
      <c r="F2" s="208"/>
    </row>
    <row r="3" spans="1:6" ht="30.75" customHeight="1" x14ac:dyDescent="0.25">
      <c r="A3" s="208"/>
      <c r="B3" s="208"/>
      <c r="C3" s="8" t="s">
        <v>151</v>
      </c>
      <c r="D3" s="8" t="s">
        <v>140</v>
      </c>
      <c r="E3" s="8" t="s">
        <v>151</v>
      </c>
      <c r="F3" s="8" t="s">
        <v>140</v>
      </c>
    </row>
    <row r="4" spans="1:6" ht="20.100000000000001" customHeight="1" x14ac:dyDescent="0.25">
      <c r="A4" s="13" t="s">
        <v>19</v>
      </c>
      <c r="B4" s="14">
        <v>839</v>
      </c>
      <c r="C4" s="14">
        <v>45</v>
      </c>
      <c r="D4" s="26">
        <f>IF(B4="","",(C4/B4))</f>
        <v>5.3635280095351609E-2</v>
      </c>
      <c r="E4" s="14">
        <v>11</v>
      </c>
      <c r="F4" s="26">
        <f>IF(B4="","",(E4/B4))</f>
        <v>1.3110846245530394E-2</v>
      </c>
    </row>
    <row r="5" spans="1:6" ht="20.100000000000001" customHeight="1" x14ac:dyDescent="0.25">
      <c r="A5" s="8" t="s">
        <v>20</v>
      </c>
      <c r="B5" s="9">
        <v>883</v>
      </c>
      <c r="C5" s="9">
        <v>29</v>
      </c>
      <c r="D5" s="52">
        <f t="shared" ref="D5:D10" si="0">IF(B5="","",(C5/B5))</f>
        <v>3.2842582106455263E-2</v>
      </c>
      <c r="E5" s="9">
        <v>6</v>
      </c>
      <c r="F5" s="52">
        <f t="shared" ref="F5:F10" si="1">IF(B5="","",(E5/B5))</f>
        <v>6.7950169875424689E-3</v>
      </c>
    </row>
    <row r="6" spans="1:6" ht="20.100000000000001" customHeight="1" x14ac:dyDescent="0.25">
      <c r="A6" s="178" t="s">
        <v>49</v>
      </c>
      <c r="B6" s="14">
        <v>1074</v>
      </c>
      <c r="C6" s="14">
        <v>29</v>
      </c>
      <c r="D6" s="26">
        <f t="shared" si="0"/>
        <v>2.7001862197392923E-2</v>
      </c>
      <c r="E6" s="14">
        <v>8</v>
      </c>
      <c r="F6" s="26">
        <f t="shared" si="1"/>
        <v>7.4487895716945996E-3</v>
      </c>
    </row>
    <row r="7" spans="1:6" ht="20.100000000000001" customHeight="1" x14ac:dyDescent="0.25">
      <c r="A7" s="174" t="s">
        <v>106</v>
      </c>
      <c r="B7" s="9">
        <v>1179</v>
      </c>
      <c r="C7" s="9">
        <v>408</v>
      </c>
      <c r="D7" s="52">
        <f t="shared" si="0"/>
        <v>0.34605597964376589</v>
      </c>
      <c r="E7" s="9">
        <v>33</v>
      </c>
      <c r="F7" s="52">
        <f t="shared" si="1"/>
        <v>2.7989821882951654E-2</v>
      </c>
    </row>
    <row r="8" spans="1:6" ht="20.100000000000001" customHeight="1" x14ac:dyDescent="0.25">
      <c r="A8" s="178" t="s">
        <v>107</v>
      </c>
      <c r="B8" s="14">
        <v>1316</v>
      </c>
      <c r="C8" s="14">
        <v>384</v>
      </c>
      <c r="D8" s="26">
        <f t="shared" si="0"/>
        <v>0.2917933130699088</v>
      </c>
      <c r="E8" s="14">
        <v>31</v>
      </c>
      <c r="F8" s="26">
        <f t="shared" si="1"/>
        <v>2.3556231003039513E-2</v>
      </c>
    </row>
    <row r="9" spans="1:6" ht="20.100000000000001" customHeight="1" x14ac:dyDescent="0.25">
      <c r="A9" s="174" t="s">
        <v>108</v>
      </c>
      <c r="B9" s="9">
        <v>1266</v>
      </c>
      <c r="C9" s="9">
        <v>126</v>
      </c>
      <c r="D9" s="52">
        <f t="shared" si="0"/>
        <v>9.9526066350710901E-2</v>
      </c>
      <c r="E9" s="9">
        <v>4</v>
      </c>
      <c r="F9" s="52">
        <f t="shared" si="1"/>
        <v>3.1595576619273301E-3</v>
      </c>
    </row>
    <row r="10" spans="1:6" ht="20.100000000000001" customHeight="1" x14ac:dyDescent="0.25">
      <c r="A10" s="178" t="s">
        <v>109</v>
      </c>
      <c r="B10" s="14"/>
      <c r="C10" s="14"/>
      <c r="D10" s="26" t="str">
        <f t="shared" si="0"/>
        <v/>
      </c>
      <c r="E10" s="14"/>
      <c r="F10" s="26" t="str">
        <f t="shared" si="1"/>
        <v/>
      </c>
    </row>
  </sheetData>
  <mergeCells count="5">
    <mergeCell ref="E2:F2"/>
    <mergeCell ref="A2:A3"/>
    <mergeCell ref="B2:B3"/>
    <mergeCell ref="C2:D2"/>
    <mergeCell ref="B1:F1"/>
  </mergeCells>
  <hyperlinks>
    <hyperlink ref="A1" location="Menü!A1" display="TABLO 20 :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2.75" x14ac:dyDescent="0.2"/>
  <cols>
    <col min="1" max="1" width="16.140625" style="11" customWidth="1"/>
    <col min="2" max="2" width="11.85546875" style="11" customWidth="1"/>
    <col min="3" max="3" width="11.42578125" style="11" customWidth="1"/>
    <col min="4" max="4" width="11.5703125" style="11" bestFit="1" customWidth="1"/>
    <col min="5" max="6" width="11.5703125" style="11" customWidth="1"/>
    <col min="7" max="9" width="11.42578125" style="11" customWidth="1"/>
    <col min="10" max="16384" width="9.140625" style="11"/>
  </cols>
  <sheetData>
    <row r="1" spans="1:9" ht="30.75" customHeight="1" thickTop="1" x14ac:dyDescent="0.2">
      <c r="A1" s="77" t="s">
        <v>157</v>
      </c>
      <c r="B1" s="204" t="s">
        <v>156</v>
      </c>
      <c r="C1" s="204"/>
      <c r="D1" s="204"/>
      <c r="E1" s="204"/>
      <c r="F1" s="204"/>
      <c r="G1" s="204"/>
      <c r="H1" s="204"/>
      <c r="I1" s="204"/>
    </row>
    <row r="2" spans="1:9" ht="12.75" customHeight="1" x14ac:dyDescent="0.2">
      <c r="A2" s="206"/>
      <c r="B2" s="280" t="s">
        <v>154</v>
      </c>
      <c r="C2" s="281"/>
      <c r="D2" s="281"/>
      <c r="E2" s="282"/>
      <c r="F2" s="208" t="s">
        <v>155</v>
      </c>
      <c r="G2" s="208"/>
      <c r="H2" s="208"/>
      <c r="I2" s="208"/>
    </row>
    <row r="3" spans="1:9" x14ac:dyDescent="0.2">
      <c r="A3" s="207"/>
      <c r="B3" s="283"/>
      <c r="C3" s="284"/>
      <c r="D3" s="284"/>
      <c r="E3" s="285"/>
      <c r="F3" s="208"/>
      <c r="G3" s="208"/>
      <c r="H3" s="208"/>
      <c r="I3" s="208"/>
    </row>
    <row r="4" spans="1:9" ht="39.75" customHeight="1" x14ac:dyDescent="0.2">
      <c r="A4" s="49" t="s">
        <v>90</v>
      </c>
      <c r="B4" s="8" t="s">
        <v>190</v>
      </c>
      <c r="C4" s="8" t="s">
        <v>97</v>
      </c>
      <c r="D4" s="8" t="s">
        <v>191</v>
      </c>
      <c r="E4" s="55" t="s">
        <v>192</v>
      </c>
      <c r="F4" s="55" t="s">
        <v>190</v>
      </c>
      <c r="G4" s="8" t="s">
        <v>97</v>
      </c>
      <c r="H4" s="55" t="s">
        <v>191</v>
      </c>
      <c r="I4" s="55" t="s">
        <v>192</v>
      </c>
    </row>
    <row r="5" spans="1:9" ht="20.100000000000001" customHeight="1" x14ac:dyDescent="0.2">
      <c r="A5" s="127" t="s">
        <v>19</v>
      </c>
      <c r="B5" s="14">
        <v>839</v>
      </c>
      <c r="C5" s="14">
        <v>43</v>
      </c>
      <c r="D5" s="14">
        <v>924</v>
      </c>
      <c r="E5" s="14">
        <v>0</v>
      </c>
      <c r="F5" s="14">
        <v>839</v>
      </c>
      <c r="G5" s="14">
        <v>2</v>
      </c>
      <c r="H5" s="14">
        <v>924</v>
      </c>
      <c r="I5" s="14">
        <v>0</v>
      </c>
    </row>
    <row r="6" spans="1:9" ht="20.100000000000001" customHeight="1" x14ac:dyDescent="0.2">
      <c r="A6" s="170" t="s">
        <v>20</v>
      </c>
      <c r="B6" s="20">
        <v>883</v>
      </c>
      <c r="C6" s="20">
        <v>55</v>
      </c>
      <c r="D6" s="20">
        <v>973</v>
      </c>
      <c r="E6" s="20">
        <v>0</v>
      </c>
      <c r="F6" s="20">
        <v>883</v>
      </c>
      <c r="G6" s="20">
        <v>2</v>
      </c>
      <c r="H6" s="20">
        <v>973</v>
      </c>
      <c r="I6" s="20">
        <v>0</v>
      </c>
    </row>
    <row r="7" spans="1:9" ht="20.100000000000001" customHeight="1" x14ac:dyDescent="0.2">
      <c r="A7" s="179" t="s">
        <v>49</v>
      </c>
      <c r="B7" s="14">
        <v>1074</v>
      </c>
      <c r="C7" s="14">
        <v>62</v>
      </c>
      <c r="D7" s="14">
        <v>1162</v>
      </c>
      <c r="E7" s="14">
        <v>1</v>
      </c>
      <c r="F7" s="14">
        <v>1074</v>
      </c>
      <c r="G7" s="14">
        <v>2</v>
      </c>
      <c r="H7" s="14">
        <v>1162</v>
      </c>
      <c r="I7" s="14">
        <v>0</v>
      </c>
    </row>
    <row r="8" spans="1:9" ht="20.100000000000001" customHeight="1" x14ac:dyDescent="0.2">
      <c r="A8" s="170" t="s">
        <v>106</v>
      </c>
      <c r="B8" s="20">
        <v>1179</v>
      </c>
      <c r="C8" s="20">
        <v>85</v>
      </c>
      <c r="D8" s="20">
        <v>1264</v>
      </c>
      <c r="E8" s="20">
        <v>2</v>
      </c>
      <c r="F8" s="20">
        <v>1179</v>
      </c>
      <c r="G8" s="20">
        <v>1</v>
      </c>
      <c r="H8" s="20">
        <v>1264</v>
      </c>
      <c r="I8" s="20">
        <v>0</v>
      </c>
    </row>
    <row r="9" spans="1:9" ht="20.100000000000001" customHeight="1" x14ac:dyDescent="0.2">
      <c r="A9" s="179" t="s">
        <v>107</v>
      </c>
      <c r="B9" s="14">
        <v>1316</v>
      </c>
      <c r="C9" s="14">
        <v>86</v>
      </c>
      <c r="D9" s="14">
        <v>1398</v>
      </c>
      <c r="E9" s="14">
        <v>2</v>
      </c>
      <c r="F9" s="14">
        <v>1316</v>
      </c>
      <c r="G9" s="14">
        <v>1</v>
      </c>
      <c r="H9" s="14">
        <v>1398</v>
      </c>
      <c r="I9" s="14">
        <v>0</v>
      </c>
    </row>
    <row r="10" spans="1:9" ht="20.100000000000001" customHeight="1" x14ac:dyDescent="0.2">
      <c r="A10" s="170" t="s">
        <v>108</v>
      </c>
      <c r="B10" s="20">
        <v>1266</v>
      </c>
      <c r="C10" s="20">
        <v>91</v>
      </c>
      <c r="D10" s="20">
        <v>1356</v>
      </c>
      <c r="E10" s="20">
        <v>2</v>
      </c>
      <c r="F10" s="20">
        <v>1266</v>
      </c>
      <c r="G10" s="20">
        <v>0</v>
      </c>
      <c r="H10" s="20">
        <v>1356</v>
      </c>
      <c r="I10" s="20">
        <v>0</v>
      </c>
    </row>
    <row r="11" spans="1:9" ht="20.100000000000001" customHeight="1" x14ac:dyDescent="0.2">
      <c r="A11" s="179" t="s">
        <v>109</v>
      </c>
      <c r="B11" s="14"/>
      <c r="C11" s="14"/>
      <c r="D11" s="14" t="str">
        <f t="shared" ref="D11" si="0">IF(B11="","",C11/B11)</f>
        <v/>
      </c>
      <c r="E11" s="14"/>
      <c r="F11" s="14"/>
      <c r="G11" s="14"/>
      <c r="H11" s="14" t="str">
        <f t="shared" ref="H11" si="1">IF(F11="","",G11/F11)</f>
        <v/>
      </c>
      <c r="I11" s="14"/>
    </row>
    <row r="12" spans="1:9" ht="20.100000000000001" customHeight="1" x14ac:dyDescent="0.2"/>
    <row r="13" spans="1:9" ht="20.100000000000001" customHeight="1" x14ac:dyDescent="0.2"/>
  </sheetData>
  <mergeCells count="4">
    <mergeCell ref="A2:A3"/>
    <mergeCell ref="B2:E3"/>
    <mergeCell ref="B1:I1"/>
    <mergeCell ref="F2:I3"/>
  </mergeCells>
  <hyperlinks>
    <hyperlink ref="A1" location="Menü!A1" display="TABLO 21 :"/>
  </hyperlinks>
  <pageMargins left="0.7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2.75" x14ac:dyDescent="0.2"/>
  <cols>
    <col min="1" max="1" width="16.5703125" style="11" customWidth="1"/>
    <col min="2" max="2" width="24.85546875" style="11" customWidth="1"/>
    <col min="3" max="3" width="10.7109375" style="11" customWidth="1"/>
    <col min="4" max="4" width="11.140625" style="11" customWidth="1"/>
    <col min="5" max="5" width="15" style="11" customWidth="1"/>
    <col min="6" max="16384" width="9.140625" style="11"/>
  </cols>
  <sheetData>
    <row r="1" spans="1:5" ht="30" customHeight="1" thickTop="1" x14ac:dyDescent="0.2">
      <c r="A1" s="77" t="s">
        <v>158</v>
      </c>
      <c r="B1" s="204" t="s">
        <v>159</v>
      </c>
      <c r="C1" s="204"/>
      <c r="D1" s="204"/>
      <c r="E1" s="204"/>
    </row>
    <row r="2" spans="1:5" ht="51" customHeight="1" x14ac:dyDescent="0.2">
      <c r="A2" s="53" t="s">
        <v>78</v>
      </c>
      <c r="B2" s="8" t="s">
        <v>98</v>
      </c>
      <c r="C2" s="8" t="s">
        <v>99</v>
      </c>
      <c r="D2" s="8" t="s">
        <v>100</v>
      </c>
      <c r="E2" s="8" t="s">
        <v>101</v>
      </c>
    </row>
    <row r="3" spans="1:5" ht="20.100000000000001" customHeight="1" x14ac:dyDescent="0.2">
      <c r="A3" s="286">
        <v>2013</v>
      </c>
      <c r="B3" s="39" t="s">
        <v>102</v>
      </c>
      <c r="C3" s="23">
        <v>298</v>
      </c>
      <c r="D3" s="23">
        <v>5539</v>
      </c>
      <c r="E3" s="23">
        <v>797</v>
      </c>
    </row>
    <row r="4" spans="1:5" ht="20.100000000000001" customHeight="1" x14ac:dyDescent="0.2">
      <c r="A4" s="286"/>
      <c r="B4" s="39" t="s">
        <v>103</v>
      </c>
      <c r="C4" s="23">
        <v>178</v>
      </c>
      <c r="D4" s="23">
        <v>2937</v>
      </c>
      <c r="E4" s="23">
        <v>2327</v>
      </c>
    </row>
    <row r="5" spans="1:5" ht="20.100000000000001" customHeight="1" x14ac:dyDescent="0.2">
      <c r="A5" s="286"/>
      <c r="B5" s="39" t="s">
        <v>104</v>
      </c>
      <c r="C5" s="23">
        <v>43</v>
      </c>
      <c r="D5" s="23">
        <v>184</v>
      </c>
      <c r="E5" s="23">
        <v>145</v>
      </c>
    </row>
    <row r="6" spans="1:5" ht="20.100000000000001" customHeight="1" x14ac:dyDescent="0.2">
      <c r="A6" s="286"/>
      <c r="B6" s="50" t="s">
        <v>105</v>
      </c>
      <c r="C6" s="54">
        <v>519</v>
      </c>
      <c r="D6" s="54">
        <v>8660</v>
      </c>
      <c r="E6" s="54">
        <v>3269</v>
      </c>
    </row>
    <row r="7" spans="1:5" ht="20.100000000000001" customHeight="1" x14ac:dyDescent="0.2">
      <c r="A7" s="287">
        <v>2014</v>
      </c>
      <c r="B7" s="37" t="s">
        <v>102</v>
      </c>
      <c r="C7" s="19">
        <v>467</v>
      </c>
      <c r="D7" s="19">
        <v>7644</v>
      </c>
      <c r="E7" s="19">
        <v>554</v>
      </c>
    </row>
    <row r="8" spans="1:5" ht="20.100000000000001" customHeight="1" x14ac:dyDescent="0.2">
      <c r="A8" s="287"/>
      <c r="B8" s="37" t="s">
        <v>103</v>
      </c>
      <c r="C8" s="19">
        <v>269</v>
      </c>
      <c r="D8" s="19">
        <v>3652</v>
      </c>
      <c r="E8" s="19">
        <v>3279</v>
      </c>
    </row>
    <row r="9" spans="1:5" ht="20.100000000000001" customHeight="1" x14ac:dyDescent="0.2">
      <c r="A9" s="287"/>
      <c r="B9" s="37" t="s">
        <v>104</v>
      </c>
      <c r="C9" s="19">
        <v>27</v>
      </c>
      <c r="D9" s="19">
        <v>111</v>
      </c>
      <c r="E9" s="19">
        <v>71</v>
      </c>
    </row>
    <row r="10" spans="1:5" ht="20.100000000000001" customHeight="1" x14ac:dyDescent="0.2">
      <c r="A10" s="287"/>
      <c r="B10" s="49" t="s">
        <v>105</v>
      </c>
      <c r="C10" s="10">
        <v>763</v>
      </c>
      <c r="D10" s="10">
        <v>11407</v>
      </c>
      <c r="E10" s="10">
        <v>3904</v>
      </c>
    </row>
    <row r="11" spans="1:5" ht="20.100000000000001" customHeight="1" x14ac:dyDescent="0.2">
      <c r="A11" s="286">
        <v>2015</v>
      </c>
      <c r="B11" s="39" t="s">
        <v>102</v>
      </c>
      <c r="C11" s="23">
        <v>383</v>
      </c>
      <c r="D11" s="23">
        <v>5777</v>
      </c>
      <c r="E11" s="23">
        <v>4437</v>
      </c>
    </row>
    <row r="12" spans="1:5" ht="20.100000000000001" customHeight="1" x14ac:dyDescent="0.2">
      <c r="A12" s="286"/>
      <c r="B12" s="39" t="s">
        <v>103</v>
      </c>
      <c r="C12" s="23">
        <v>206</v>
      </c>
      <c r="D12" s="23">
        <v>3338</v>
      </c>
      <c r="E12" s="23">
        <v>2368</v>
      </c>
    </row>
    <row r="13" spans="1:5" ht="20.100000000000001" customHeight="1" x14ac:dyDescent="0.2">
      <c r="A13" s="286"/>
      <c r="B13" s="39" t="s">
        <v>104</v>
      </c>
      <c r="C13" s="23">
        <v>36</v>
      </c>
      <c r="D13" s="23">
        <v>117</v>
      </c>
      <c r="E13" s="23">
        <v>45</v>
      </c>
    </row>
    <row r="14" spans="1:5" ht="20.100000000000001" customHeight="1" x14ac:dyDescent="0.2">
      <c r="A14" s="286"/>
      <c r="B14" s="179" t="s">
        <v>105</v>
      </c>
      <c r="C14" s="54">
        <v>625</v>
      </c>
      <c r="D14" s="54">
        <v>9232</v>
      </c>
      <c r="E14" s="54">
        <v>6850</v>
      </c>
    </row>
    <row r="15" spans="1:5" ht="20.100000000000001" customHeight="1" x14ac:dyDescent="0.2">
      <c r="A15" s="287">
        <v>2016</v>
      </c>
      <c r="B15" s="37" t="s">
        <v>102</v>
      </c>
      <c r="C15" s="19">
        <v>353</v>
      </c>
      <c r="D15" s="19">
        <v>5431</v>
      </c>
      <c r="E15" s="19">
        <v>2514</v>
      </c>
    </row>
    <row r="16" spans="1:5" ht="20.100000000000001" customHeight="1" x14ac:dyDescent="0.2">
      <c r="A16" s="287"/>
      <c r="B16" s="37" t="s">
        <v>103</v>
      </c>
      <c r="C16" s="19">
        <v>218</v>
      </c>
      <c r="D16" s="19">
        <v>3406</v>
      </c>
      <c r="E16" s="19">
        <v>2335</v>
      </c>
    </row>
    <row r="17" spans="1:5" ht="20.100000000000001" customHeight="1" x14ac:dyDescent="0.2">
      <c r="A17" s="287"/>
      <c r="B17" s="37" t="s">
        <v>104</v>
      </c>
      <c r="C17" s="19">
        <v>35</v>
      </c>
      <c r="D17" s="19">
        <v>133</v>
      </c>
      <c r="E17" s="19">
        <v>29</v>
      </c>
    </row>
    <row r="18" spans="1:5" ht="20.100000000000001" customHeight="1" x14ac:dyDescent="0.2">
      <c r="A18" s="287"/>
      <c r="B18" s="49" t="s">
        <v>105</v>
      </c>
      <c r="C18" s="10">
        <f>SUM(C15:C17)</f>
        <v>606</v>
      </c>
      <c r="D18" s="10">
        <f>SUM(D15:D17)</f>
        <v>8970</v>
      </c>
      <c r="E18" s="10">
        <f>SUM(E15:E17)</f>
        <v>4878</v>
      </c>
    </row>
    <row r="19" spans="1:5" ht="20.100000000000001" customHeight="1" x14ac:dyDescent="0.2">
      <c r="A19" s="286">
        <v>2017</v>
      </c>
      <c r="B19" s="39" t="s">
        <v>102</v>
      </c>
      <c r="C19" s="23">
        <v>436</v>
      </c>
      <c r="D19" s="23">
        <v>6976</v>
      </c>
      <c r="E19" s="23">
        <v>4057</v>
      </c>
    </row>
    <row r="20" spans="1:5" ht="20.100000000000001" customHeight="1" x14ac:dyDescent="0.2">
      <c r="A20" s="286"/>
      <c r="B20" s="39" t="s">
        <v>103</v>
      </c>
      <c r="C20" s="23">
        <v>232</v>
      </c>
      <c r="D20" s="23">
        <v>3705</v>
      </c>
      <c r="E20" s="23">
        <v>2597</v>
      </c>
    </row>
    <row r="21" spans="1:5" ht="20.100000000000001" customHeight="1" x14ac:dyDescent="0.2">
      <c r="A21" s="286"/>
      <c r="B21" s="39" t="s">
        <v>104</v>
      </c>
      <c r="C21" s="23">
        <v>38</v>
      </c>
      <c r="D21" s="23">
        <v>82</v>
      </c>
      <c r="E21" s="23">
        <v>29</v>
      </c>
    </row>
    <row r="22" spans="1:5" ht="20.100000000000001" customHeight="1" x14ac:dyDescent="0.2">
      <c r="A22" s="286"/>
      <c r="B22" s="50" t="s">
        <v>105</v>
      </c>
      <c r="C22" s="54">
        <f>SUM(C19:C21)</f>
        <v>706</v>
      </c>
      <c r="D22" s="54">
        <f>SUM(D19:D21)</f>
        <v>10763</v>
      </c>
      <c r="E22" s="54">
        <f>SUM(E19:E21)</f>
        <v>6683</v>
      </c>
    </row>
    <row r="23" spans="1:5" ht="20.100000000000001" customHeight="1" x14ac:dyDescent="0.2">
      <c r="A23" s="287">
        <v>2018</v>
      </c>
      <c r="B23" s="37" t="s">
        <v>102</v>
      </c>
      <c r="C23" s="19"/>
      <c r="D23" s="19"/>
      <c r="E23" s="19"/>
    </row>
    <row r="24" spans="1:5" ht="20.100000000000001" customHeight="1" x14ac:dyDescent="0.2">
      <c r="A24" s="287"/>
      <c r="B24" s="37" t="s">
        <v>103</v>
      </c>
      <c r="C24" s="19"/>
      <c r="D24" s="19"/>
      <c r="E24" s="19"/>
    </row>
    <row r="25" spans="1:5" ht="20.100000000000001" customHeight="1" x14ac:dyDescent="0.2">
      <c r="A25" s="287"/>
      <c r="B25" s="37" t="s">
        <v>104</v>
      </c>
      <c r="C25" s="19"/>
      <c r="D25" s="19"/>
      <c r="E25" s="19"/>
    </row>
    <row r="26" spans="1:5" ht="20.100000000000001" customHeight="1" x14ac:dyDescent="0.2">
      <c r="A26" s="287"/>
      <c r="B26" s="49" t="s">
        <v>105</v>
      </c>
      <c r="C26" s="10"/>
      <c r="D26" s="10"/>
      <c r="E26" s="10"/>
    </row>
    <row r="27" spans="1:5" ht="20.100000000000001" customHeight="1" x14ac:dyDescent="0.2">
      <c r="A27" s="286">
        <v>2019</v>
      </c>
      <c r="B27" s="39" t="s">
        <v>102</v>
      </c>
      <c r="C27" s="23"/>
      <c r="D27" s="23"/>
      <c r="E27" s="23"/>
    </row>
    <row r="28" spans="1:5" ht="20.100000000000001" customHeight="1" x14ac:dyDescent="0.2">
      <c r="A28" s="286"/>
      <c r="B28" s="39" t="s">
        <v>103</v>
      </c>
      <c r="C28" s="23"/>
      <c r="D28" s="23"/>
      <c r="E28" s="23"/>
    </row>
    <row r="29" spans="1:5" ht="20.100000000000001" customHeight="1" x14ac:dyDescent="0.2">
      <c r="A29" s="286"/>
      <c r="B29" s="39" t="s">
        <v>104</v>
      </c>
      <c r="C29" s="23"/>
      <c r="D29" s="23"/>
      <c r="E29" s="23"/>
    </row>
    <row r="30" spans="1:5" ht="20.100000000000001" customHeight="1" x14ac:dyDescent="0.2">
      <c r="A30" s="286"/>
      <c r="B30" s="58" t="s">
        <v>105</v>
      </c>
      <c r="C30" s="54"/>
      <c r="D30" s="54"/>
      <c r="E30" s="54"/>
    </row>
    <row r="31" spans="1:5" ht="20.100000000000001" customHeight="1" x14ac:dyDescent="0.2">
      <c r="A31" s="287">
        <v>2020</v>
      </c>
      <c r="B31" s="37" t="s">
        <v>102</v>
      </c>
      <c r="C31" s="19"/>
      <c r="D31" s="19"/>
      <c r="E31" s="19"/>
    </row>
    <row r="32" spans="1:5" ht="20.100000000000001" customHeight="1" x14ac:dyDescent="0.2">
      <c r="A32" s="287"/>
      <c r="B32" s="37" t="s">
        <v>103</v>
      </c>
      <c r="C32" s="19"/>
      <c r="D32" s="19"/>
      <c r="E32" s="19"/>
    </row>
    <row r="33" spans="1:5" ht="20.100000000000001" customHeight="1" x14ac:dyDescent="0.2">
      <c r="A33" s="287"/>
      <c r="B33" s="37" t="s">
        <v>104</v>
      </c>
      <c r="C33" s="19"/>
      <c r="D33" s="19"/>
      <c r="E33" s="19"/>
    </row>
    <row r="34" spans="1:5" ht="20.100000000000001" customHeight="1" x14ac:dyDescent="0.2">
      <c r="A34" s="287"/>
      <c r="B34" s="49" t="s">
        <v>105</v>
      </c>
      <c r="C34" s="56"/>
      <c r="D34" s="56"/>
      <c r="E34" s="56"/>
    </row>
  </sheetData>
  <mergeCells count="9">
    <mergeCell ref="B1:E1"/>
    <mergeCell ref="A3:A6"/>
    <mergeCell ref="A7:A10"/>
    <mergeCell ref="A27:A30"/>
    <mergeCell ref="A31:A34"/>
    <mergeCell ref="A11:A14"/>
    <mergeCell ref="A15:A18"/>
    <mergeCell ref="A19:A22"/>
    <mergeCell ref="A23:A26"/>
  </mergeCells>
  <hyperlinks>
    <hyperlink ref="A1" location="Menü!A1" display="TABLO 22 :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2.75" x14ac:dyDescent="0.2"/>
  <cols>
    <col min="1" max="1" width="22.42578125" style="11" customWidth="1"/>
    <col min="2" max="2" width="16.28515625" style="11" customWidth="1"/>
    <col min="3" max="3" width="15.5703125" style="11" customWidth="1"/>
    <col min="4" max="4" width="17.42578125" style="11" customWidth="1"/>
    <col min="5" max="16384" width="9.140625" style="11"/>
  </cols>
  <sheetData>
    <row r="1" spans="1:5" ht="30.75" customHeight="1" thickTop="1" x14ac:dyDescent="0.2">
      <c r="A1" s="77" t="s">
        <v>193</v>
      </c>
      <c r="B1" s="209" t="s">
        <v>189</v>
      </c>
      <c r="C1" s="210"/>
      <c r="D1" s="211"/>
      <c r="E1" s="24"/>
    </row>
    <row r="2" spans="1:5" ht="51" x14ac:dyDescent="0.2">
      <c r="A2" s="63" t="s">
        <v>78</v>
      </c>
      <c r="B2" s="63" t="s">
        <v>191</v>
      </c>
      <c r="C2" s="64" t="s">
        <v>187</v>
      </c>
      <c r="D2" s="64" t="s">
        <v>188</v>
      </c>
    </row>
    <row r="3" spans="1:5" ht="39.75" customHeight="1" x14ac:dyDescent="0.2">
      <c r="A3" s="151" t="s">
        <v>300</v>
      </c>
      <c r="B3" s="154">
        <v>1140</v>
      </c>
      <c r="C3" s="154">
        <v>463</v>
      </c>
      <c r="D3" s="154">
        <v>412</v>
      </c>
    </row>
    <row r="4" spans="1:5" ht="42" customHeight="1" x14ac:dyDescent="0.2">
      <c r="A4" s="152" t="s">
        <v>301</v>
      </c>
      <c r="B4" s="153">
        <v>1145</v>
      </c>
      <c r="C4" s="153">
        <v>412</v>
      </c>
      <c r="D4" s="153">
        <v>363</v>
      </c>
    </row>
    <row r="5" spans="1:5" ht="30.75" customHeight="1" x14ac:dyDescent="0.2">
      <c r="A5" s="176" t="s">
        <v>302</v>
      </c>
      <c r="B5" s="181">
        <v>1184</v>
      </c>
      <c r="C5" s="181">
        <v>574</v>
      </c>
      <c r="D5" s="181">
        <v>313</v>
      </c>
    </row>
    <row r="6" spans="1:5" ht="33.75" customHeight="1" x14ac:dyDescent="0.2">
      <c r="A6" s="178" t="s">
        <v>303</v>
      </c>
      <c r="B6" s="180">
        <v>1198</v>
      </c>
      <c r="C6" s="180">
        <v>598</v>
      </c>
      <c r="D6" s="180">
        <v>285</v>
      </c>
    </row>
    <row r="7" spans="1:5" ht="40.5" customHeight="1" x14ac:dyDescent="0.2">
      <c r="A7" s="176" t="s">
        <v>304</v>
      </c>
      <c r="B7" s="181">
        <v>1268</v>
      </c>
      <c r="C7" s="181">
        <v>610</v>
      </c>
      <c r="D7" s="181">
        <v>325</v>
      </c>
    </row>
    <row r="8" spans="1:5" ht="35.25" customHeight="1" x14ac:dyDescent="0.2">
      <c r="A8" s="178" t="s">
        <v>305</v>
      </c>
      <c r="B8" s="180">
        <v>1355</v>
      </c>
      <c r="C8" s="180">
        <v>685</v>
      </c>
      <c r="D8" s="180">
        <v>420</v>
      </c>
    </row>
    <row r="9" spans="1:5" ht="20.100000000000001" customHeight="1" x14ac:dyDescent="0.2">
      <c r="A9" s="75"/>
      <c r="B9" s="74"/>
      <c r="C9" s="74"/>
      <c r="D9" s="74"/>
    </row>
  </sheetData>
  <mergeCells count="1">
    <mergeCell ref="B1:D1"/>
  </mergeCells>
  <hyperlinks>
    <hyperlink ref="A1" location="Menü!A1" display="TABLO 23 :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/>
  </sheetViews>
  <sheetFormatPr defaultRowHeight="15" x14ac:dyDescent="0.25"/>
  <cols>
    <col min="1" max="1" width="20.140625" style="105" customWidth="1"/>
    <col min="2" max="2" width="9.140625" style="105"/>
    <col min="3" max="3" width="11.28515625" style="105" customWidth="1"/>
    <col min="4" max="16384" width="9.140625" style="105"/>
  </cols>
  <sheetData>
    <row r="1" spans="1:17" s="11" customFormat="1" ht="30.75" customHeight="1" thickTop="1" x14ac:dyDescent="0.2">
      <c r="A1" s="77" t="s">
        <v>166</v>
      </c>
      <c r="B1" s="288" t="s">
        <v>283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26.25" customHeight="1" x14ac:dyDescent="0.25">
      <c r="A2" s="51"/>
      <c r="B2" s="208" t="s">
        <v>135</v>
      </c>
      <c r="C2" s="208"/>
      <c r="D2" s="208"/>
      <c r="E2" s="208"/>
      <c r="F2" s="208" t="s">
        <v>87</v>
      </c>
      <c r="G2" s="208"/>
      <c r="H2" s="208"/>
      <c r="I2" s="208"/>
      <c r="J2" s="208" t="s">
        <v>144</v>
      </c>
      <c r="K2" s="208"/>
      <c r="L2" s="208"/>
      <c r="M2" s="208"/>
      <c r="N2" s="208" t="s">
        <v>145</v>
      </c>
      <c r="O2" s="208"/>
      <c r="P2" s="208"/>
      <c r="Q2" s="208"/>
    </row>
    <row r="3" spans="1:17" ht="75" x14ac:dyDescent="0.25">
      <c r="A3" s="106" t="s">
        <v>90</v>
      </c>
      <c r="B3" s="106" t="s">
        <v>93</v>
      </c>
      <c r="C3" s="119" t="s">
        <v>284</v>
      </c>
      <c r="D3" s="106" t="s">
        <v>285</v>
      </c>
      <c r="E3" s="106" t="s">
        <v>95</v>
      </c>
      <c r="F3" s="106" t="s">
        <v>93</v>
      </c>
      <c r="G3" s="119" t="s">
        <v>284</v>
      </c>
      <c r="H3" s="106" t="s">
        <v>285</v>
      </c>
      <c r="I3" s="106" t="s">
        <v>95</v>
      </c>
      <c r="J3" s="106" t="s">
        <v>93</v>
      </c>
      <c r="K3" s="119" t="s">
        <v>284</v>
      </c>
      <c r="L3" s="106" t="s">
        <v>285</v>
      </c>
      <c r="M3" s="106" t="s">
        <v>95</v>
      </c>
      <c r="N3" s="106" t="s">
        <v>93</v>
      </c>
      <c r="O3" s="119" t="s">
        <v>284</v>
      </c>
      <c r="P3" s="106" t="s">
        <v>285</v>
      </c>
      <c r="Q3" s="106" t="s">
        <v>95</v>
      </c>
    </row>
    <row r="4" spans="1:17" ht="27.95" customHeight="1" x14ac:dyDescent="0.25">
      <c r="A4" s="49" t="s">
        <v>286</v>
      </c>
      <c r="B4" s="118">
        <v>5929</v>
      </c>
      <c r="C4" s="118">
        <v>2993</v>
      </c>
      <c r="D4" s="118">
        <v>17</v>
      </c>
      <c r="E4" s="118">
        <v>1.98</v>
      </c>
      <c r="F4" s="118">
        <v>1321</v>
      </c>
      <c r="G4" s="118">
        <v>963</v>
      </c>
      <c r="H4" s="118">
        <v>2</v>
      </c>
      <c r="I4" s="118">
        <v>1.37</v>
      </c>
      <c r="J4" s="20">
        <v>1811</v>
      </c>
      <c r="K4" s="118">
        <v>652</v>
      </c>
      <c r="L4" s="118">
        <v>3</v>
      </c>
      <c r="M4" s="118">
        <v>2.77</v>
      </c>
      <c r="N4" s="118">
        <v>9061</v>
      </c>
      <c r="O4" s="118">
        <v>4608</v>
      </c>
      <c r="P4" s="118">
        <v>22</v>
      </c>
      <c r="Q4" s="118">
        <v>1.96</v>
      </c>
    </row>
    <row r="5" spans="1:17" ht="27.95" customHeight="1" x14ac:dyDescent="0.25">
      <c r="A5" s="49" t="s">
        <v>287</v>
      </c>
      <c r="B5" s="118">
        <v>5929</v>
      </c>
      <c r="C5" s="118">
        <v>3677</v>
      </c>
      <c r="D5" s="118">
        <v>18</v>
      </c>
      <c r="E5" s="118">
        <v>1.61</v>
      </c>
      <c r="F5" s="118">
        <v>1321</v>
      </c>
      <c r="G5" s="118">
        <v>767</v>
      </c>
      <c r="H5" s="118">
        <v>2</v>
      </c>
      <c r="I5" s="118">
        <v>1.72</v>
      </c>
      <c r="J5" s="118">
        <v>1811</v>
      </c>
      <c r="K5" s="118">
        <v>883</v>
      </c>
      <c r="L5" s="118">
        <v>3</v>
      </c>
      <c r="M5" s="118">
        <v>2.0499999999999998</v>
      </c>
      <c r="N5" s="118">
        <v>9061</v>
      </c>
      <c r="O5" s="118">
        <v>5327</v>
      </c>
      <c r="P5" s="118">
        <v>23</v>
      </c>
      <c r="Q5" s="118">
        <v>1.7</v>
      </c>
    </row>
    <row r="6" spans="1:17" ht="27.95" customHeight="1" x14ac:dyDescent="0.25">
      <c r="A6" s="49" t="s">
        <v>288</v>
      </c>
      <c r="B6" s="118">
        <v>5929</v>
      </c>
      <c r="C6" s="118">
        <v>734</v>
      </c>
      <c r="D6" s="118">
        <v>9</v>
      </c>
      <c r="E6" s="118">
        <v>8.07</v>
      </c>
      <c r="F6" s="118">
        <v>1321</v>
      </c>
      <c r="G6" s="118">
        <v>197</v>
      </c>
      <c r="H6" s="118">
        <v>2</v>
      </c>
      <c r="I6" s="118">
        <v>6.7</v>
      </c>
      <c r="J6" s="118">
        <v>1811</v>
      </c>
      <c r="K6" s="118">
        <v>69</v>
      </c>
      <c r="L6" s="118">
        <v>1</v>
      </c>
      <c r="M6" s="118">
        <v>26.24</v>
      </c>
      <c r="N6" s="118">
        <v>9061</v>
      </c>
      <c r="O6" s="118">
        <v>1000</v>
      </c>
      <c r="P6" s="118">
        <v>12</v>
      </c>
      <c r="Q6" s="118">
        <v>9.06</v>
      </c>
    </row>
    <row r="7" spans="1:17" ht="27.95" customHeight="1" x14ac:dyDescent="0.25">
      <c r="A7" s="107" t="s">
        <v>289</v>
      </c>
      <c r="B7" s="118">
        <v>6017</v>
      </c>
      <c r="C7" s="118">
        <v>3715</v>
      </c>
      <c r="D7" s="118">
        <v>20</v>
      </c>
      <c r="E7" s="118">
        <v>1.61</v>
      </c>
      <c r="F7" s="118">
        <v>1448</v>
      </c>
      <c r="G7" s="120">
        <v>741</v>
      </c>
      <c r="H7" s="118">
        <v>2</v>
      </c>
      <c r="I7" s="118">
        <v>1.95</v>
      </c>
      <c r="J7" s="20">
        <v>1750</v>
      </c>
      <c r="K7" s="118">
        <v>584</v>
      </c>
      <c r="L7" s="118">
        <v>3</v>
      </c>
      <c r="M7" s="118">
        <v>2.99</v>
      </c>
      <c r="N7" s="118">
        <v>9215</v>
      </c>
      <c r="O7" s="118">
        <v>5040</v>
      </c>
      <c r="P7" s="118">
        <v>25</v>
      </c>
      <c r="Q7" s="118">
        <v>1.82</v>
      </c>
    </row>
    <row r="8" spans="1:17" ht="27.95" customHeight="1" x14ac:dyDescent="0.25">
      <c r="A8" s="107" t="s">
        <v>290</v>
      </c>
      <c r="B8" s="118">
        <v>6017</v>
      </c>
      <c r="C8" s="118">
        <v>4213</v>
      </c>
      <c r="D8" s="118">
        <v>20</v>
      </c>
      <c r="E8" s="118">
        <v>1.42</v>
      </c>
      <c r="F8" s="118">
        <v>1448</v>
      </c>
      <c r="G8" s="118">
        <v>724</v>
      </c>
      <c r="H8" s="118">
        <v>2</v>
      </c>
      <c r="I8" s="118">
        <v>2</v>
      </c>
      <c r="J8" s="20">
        <v>1750</v>
      </c>
      <c r="K8" s="118">
        <v>563</v>
      </c>
      <c r="L8" s="118">
        <v>3</v>
      </c>
      <c r="M8" s="118">
        <v>3.1</v>
      </c>
      <c r="N8" s="118">
        <v>9215</v>
      </c>
      <c r="O8" s="118">
        <v>5500</v>
      </c>
      <c r="P8" s="118">
        <v>25</v>
      </c>
      <c r="Q8" s="118">
        <v>1.67</v>
      </c>
    </row>
    <row r="9" spans="1:17" ht="27.95" customHeight="1" x14ac:dyDescent="0.25">
      <c r="A9" s="107" t="s">
        <v>291</v>
      </c>
      <c r="B9" s="118">
        <v>6017</v>
      </c>
      <c r="C9" s="118">
        <v>643</v>
      </c>
      <c r="D9" s="118">
        <v>10</v>
      </c>
      <c r="E9" s="118">
        <v>9.35</v>
      </c>
      <c r="F9" s="118">
        <v>1448</v>
      </c>
      <c r="G9" s="118">
        <v>104</v>
      </c>
      <c r="H9" s="118">
        <v>2</v>
      </c>
      <c r="I9" s="118">
        <v>13.92</v>
      </c>
      <c r="J9" s="20">
        <v>1750</v>
      </c>
      <c r="K9" s="118">
        <v>64</v>
      </c>
      <c r="L9" s="118">
        <v>1</v>
      </c>
      <c r="M9" s="118">
        <v>27.34</v>
      </c>
      <c r="N9" s="118">
        <v>9215</v>
      </c>
      <c r="O9" s="118">
        <v>811</v>
      </c>
      <c r="P9" s="118">
        <v>13</v>
      </c>
      <c r="Q9" s="118">
        <v>11.36</v>
      </c>
    </row>
    <row r="10" spans="1:17" ht="27.95" customHeight="1" x14ac:dyDescent="0.25">
      <c r="A10" s="49" t="s">
        <v>292</v>
      </c>
      <c r="B10" s="118">
        <v>6062</v>
      </c>
      <c r="C10" s="118">
        <v>4672</v>
      </c>
      <c r="D10" s="118">
        <v>20</v>
      </c>
      <c r="E10" s="118">
        <v>1.29</v>
      </c>
      <c r="F10" s="118">
        <v>1475</v>
      </c>
      <c r="G10" s="118">
        <v>910</v>
      </c>
      <c r="H10" s="118">
        <v>2</v>
      </c>
      <c r="I10" s="118">
        <v>1.62</v>
      </c>
      <c r="J10" s="118">
        <v>1799</v>
      </c>
      <c r="K10" s="118">
        <v>572</v>
      </c>
      <c r="L10" s="118">
        <v>3</v>
      </c>
      <c r="M10" s="118">
        <v>3.14</v>
      </c>
      <c r="N10" s="118">
        <v>9336</v>
      </c>
      <c r="O10" s="118">
        <v>6154</v>
      </c>
      <c r="P10" s="118">
        <v>25</v>
      </c>
      <c r="Q10" s="118">
        <v>1.51</v>
      </c>
    </row>
    <row r="11" spans="1:17" ht="27.95" customHeight="1" x14ac:dyDescent="0.25">
      <c r="A11" s="49" t="s">
        <v>293</v>
      </c>
      <c r="B11" s="118">
        <v>6062</v>
      </c>
      <c r="C11" s="118">
        <v>4193</v>
      </c>
      <c r="D11" s="118">
        <v>19</v>
      </c>
      <c r="E11" s="118">
        <v>1.44</v>
      </c>
      <c r="F11" s="118">
        <v>1475</v>
      </c>
      <c r="G11" s="118">
        <v>594</v>
      </c>
      <c r="H11" s="118">
        <v>2</v>
      </c>
      <c r="I11" s="118">
        <v>2.48</v>
      </c>
      <c r="J11" s="118">
        <v>1799</v>
      </c>
      <c r="K11" s="118">
        <v>459</v>
      </c>
      <c r="L11" s="118">
        <v>3</v>
      </c>
      <c r="M11" s="118">
        <v>3.91</v>
      </c>
      <c r="N11" s="118">
        <v>9336</v>
      </c>
      <c r="O11" s="118">
        <v>5246</v>
      </c>
      <c r="P11" s="118">
        <v>25</v>
      </c>
      <c r="Q11" s="118">
        <v>1.77</v>
      </c>
    </row>
    <row r="12" spans="1:17" ht="27.95" customHeight="1" x14ac:dyDescent="0.25">
      <c r="A12" s="49" t="s">
        <v>294</v>
      </c>
      <c r="B12" s="118">
        <v>6062</v>
      </c>
      <c r="C12" s="118">
        <v>190</v>
      </c>
      <c r="D12" s="118">
        <v>5</v>
      </c>
      <c r="E12" s="118">
        <v>31.9</v>
      </c>
      <c r="F12" s="118">
        <v>1475</v>
      </c>
      <c r="G12" s="118">
        <v>109</v>
      </c>
      <c r="H12" s="118">
        <v>2</v>
      </c>
      <c r="I12" s="118">
        <v>135.53</v>
      </c>
      <c r="J12" s="118">
        <v>1799</v>
      </c>
      <c r="K12" s="118">
        <v>33</v>
      </c>
      <c r="L12" s="118">
        <v>1</v>
      </c>
      <c r="M12" s="118">
        <v>54.51</v>
      </c>
      <c r="N12" s="118">
        <v>9336</v>
      </c>
      <c r="O12" s="118">
        <v>332</v>
      </c>
      <c r="P12" s="118">
        <v>8</v>
      </c>
      <c r="Q12" s="118">
        <v>28.12</v>
      </c>
    </row>
    <row r="13" spans="1:17" ht="27.95" customHeight="1" x14ac:dyDescent="0.25">
      <c r="A13" s="107" t="s">
        <v>110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ht="27.95" customHeight="1" x14ac:dyDescent="0.25">
      <c r="A14" s="49" t="s">
        <v>139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</sheetData>
  <mergeCells count="5">
    <mergeCell ref="B1:Q1"/>
    <mergeCell ref="B2:E2"/>
    <mergeCell ref="F2:I2"/>
    <mergeCell ref="J2:M2"/>
    <mergeCell ref="N2:Q2"/>
  </mergeCells>
  <hyperlinks>
    <hyperlink ref="A1" location="Menü!A1" display="TABLO 23 :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defaultRowHeight="15" x14ac:dyDescent="0.25"/>
  <cols>
    <col min="1" max="1" width="23.85546875" customWidth="1"/>
    <col min="2" max="2" width="14.140625" customWidth="1"/>
    <col min="3" max="7" width="15.7109375" customWidth="1"/>
  </cols>
  <sheetData>
    <row r="1" spans="1:7" s="11" customFormat="1" ht="30.75" customHeight="1" thickTop="1" x14ac:dyDescent="0.2">
      <c r="A1" s="77" t="s">
        <v>165</v>
      </c>
      <c r="B1" s="204" t="s">
        <v>161</v>
      </c>
      <c r="C1" s="204"/>
      <c r="D1" s="204"/>
      <c r="E1" s="204"/>
      <c r="F1" s="204"/>
      <c r="G1" s="204"/>
    </row>
    <row r="2" spans="1:7" s="11" customFormat="1" ht="39.75" customHeight="1" x14ac:dyDescent="0.2">
      <c r="A2" s="49" t="s">
        <v>132</v>
      </c>
      <c r="B2" s="55" t="s">
        <v>169</v>
      </c>
      <c r="C2" s="55" t="s">
        <v>162</v>
      </c>
      <c r="D2" s="55" t="s">
        <v>163</v>
      </c>
      <c r="E2" s="55" t="s">
        <v>164</v>
      </c>
      <c r="F2" s="55" t="s">
        <v>167</v>
      </c>
      <c r="G2" s="55" t="s">
        <v>168</v>
      </c>
    </row>
    <row r="3" spans="1:7" s="11" customFormat="1" ht="20.100000000000001" customHeight="1" x14ac:dyDescent="0.2">
      <c r="A3" s="169" t="s">
        <v>108</v>
      </c>
      <c r="B3" s="169">
        <v>1248</v>
      </c>
      <c r="C3" s="14">
        <v>210</v>
      </c>
      <c r="D3" s="35">
        <v>507</v>
      </c>
      <c r="E3" s="35">
        <v>6</v>
      </c>
      <c r="F3" s="35">
        <v>338</v>
      </c>
      <c r="G3" s="35">
        <v>87</v>
      </c>
    </row>
    <row r="4" spans="1:7" s="11" customFormat="1" ht="20.100000000000001" customHeight="1" x14ac:dyDescent="0.2">
      <c r="A4" s="49" t="s">
        <v>109</v>
      </c>
      <c r="B4" s="49"/>
      <c r="C4" s="9"/>
      <c r="D4" s="12"/>
      <c r="E4" s="12"/>
      <c r="F4" s="12"/>
      <c r="G4" s="12"/>
    </row>
  </sheetData>
  <mergeCells count="1">
    <mergeCell ref="B1:G1"/>
  </mergeCells>
  <hyperlinks>
    <hyperlink ref="A1" location="Menü!A1" display="TABLO 25 :"/>
  </hyperlinks>
  <pageMargins left="0.7" right="0.7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16.7109375" customWidth="1"/>
    <col min="2" max="2" width="21.7109375" customWidth="1"/>
    <col min="3" max="4" width="18.140625" customWidth="1"/>
  </cols>
  <sheetData>
    <row r="1" spans="1:4" s="11" customFormat="1" ht="30.75" customHeight="1" thickTop="1" x14ac:dyDescent="0.2">
      <c r="A1" s="77" t="s">
        <v>175</v>
      </c>
      <c r="B1" s="204" t="s">
        <v>176</v>
      </c>
      <c r="C1" s="204"/>
      <c r="D1" s="204"/>
    </row>
    <row r="2" spans="1:4" s="43" customFormat="1" ht="38.25" x14ac:dyDescent="0.2">
      <c r="A2" s="64" t="s">
        <v>171</v>
      </c>
      <c r="B2" s="64" t="s">
        <v>172</v>
      </c>
      <c r="C2" s="64" t="s">
        <v>173</v>
      </c>
      <c r="D2" s="64" t="s">
        <v>174</v>
      </c>
    </row>
    <row r="3" spans="1:4" s="43" customFormat="1" ht="20.100000000000001" customHeight="1" x14ac:dyDescent="0.2">
      <c r="A3" s="72">
        <v>2012</v>
      </c>
      <c r="B3" s="70">
        <v>32622.83</v>
      </c>
      <c r="C3" s="71">
        <v>31621.64</v>
      </c>
      <c r="D3" s="70">
        <v>1001.19</v>
      </c>
    </row>
    <row r="4" spans="1:4" s="43" customFormat="1" ht="20.100000000000001" customHeight="1" x14ac:dyDescent="0.2">
      <c r="A4" s="64">
        <v>2013</v>
      </c>
      <c r="B4" s="66">
        <v>122152.83</v>
      </c>
      <c r="C4" s="67">
        <v>122098.05</v>
      </c>
      <c r="D4" s="68">
        <v>54.78</v>
      </c>
    </row>
    <row r="5" spans="1:4" s="43" customFormat="1" ht="20.100000000000001" customHeight="1" x14ac:dyDescent="0.2">
      <c r="A5" s="72">
        <v>2014</v>
      </c>
      <c r="B5" s="70">
        <v>551397.07999999996</v>
      </c>
      <c r="C5" s="71">
        <v>539815.34</v>
      </c>
      <c r="D5" s="70">
        <v>11581.74</v>
      </c>
    </row>
    <row r="6" spans="1:4" s="43" customFormat="1" ht="20.100000000000001" customHeight="1" x14ac:dyDescent="0.2">
      <c r="A6" s="64">
        <v>2015</v>
      </c>
      <c r="B6" s="66">
        <v>901905.35</v>
      </c>
      <c r="C6" s="67">
        <v>680289.71</v>
      </c>
      <c r="D6" s="68">
        <v>221615.64</v>
      </c>
    </row>
    <row r="7" spans="1:4" s="43" customFormat="1" ht="20.100000000000001" customHeight="1" x14ac:dyDescent="0.2">
      <c r="A7" s="72">
        <v>2016</v>
      </c>
      <c r="B7" s="70">
        <v>440390.7</v>
      </c>
      <c r="C7" s="71">
        <v>438906</v>
      </c>
      <c r="D7" s="70">
        <v>1484.7</v>
      </c>
    </row>
    <row r="8" spans="1:4" s="43" customFormat="1" ht="20.100000000000001" customHeight="1" x14ac:dyDescent="0.2">
      <c r="A8" s="64">
        <v>2017</v>
      </c>
      <c r="B8" s="66">
        <v>1068122.31</v>
      </c>
      <c r="C8" s="67">
        <v>1034616.83</v>
      </c>
      <c r="D8" s="68">
        <v>33505.480000000003</v>
      </c>
    </row>
    <row r="9" spans="1:4" s="43" customFormat="1" ht="20.100000000000001" customHeight="1" x14ac:dyDescent="0.2">
      <c r="A9" s="72">
        <v>2018</v>
      </c>
      <c r="B9" s="70"/>
      <c r="C9" s="71"/>
      <c r="D9" s="70"/>
    </row>
  </sheetData>
  <mergeCells count="1">
    <mergeCell ref="B1:D1"/>
  </mergeCells>
  <hyperlinks>
    <hyperlink ref="A1" location="Menü!A1" display="TABLO 26 :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5" x14ac:dyDescent="0.2"/>
  <cols>
    <col min="1" max="1" width="17.7109375" style="18" customWidth="1"/>
    <col min="2" max="11" width="9.7109375" style="18" customWidth="1"/>
    <col min="12" max="16384" width="9.140625" style="18"/>
  </cols>
  <sheetData>
    <row r="1" spans="1:11" ht="30" customHeight="1" thickTop="1" x14ac:dyDescent="0.2">
      <c r="A1" s="77" t="s">
        <v>209</v>
      </c>
      <c r="B1" s="204" t="s">
        <v>22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" customHeight="1" x14ac:dyDescent="0.2">
      <c r="A2" s="208" t="s">
        <v>0</v>
      </c>
      <c r="B2" s="208" t="s">
        <v>1</v>
      </c>
      <c r="C2" s="208"/>
      <c r="D2" s="208"/>
      <c r="E2" s="205" t="s">
        <v>111</v>
      </c>
      <c r="F2" s="208" t="s">
        <v>4</v>
      </c>
      <c r="G2" s="208"/>
      <c r="H2" s="208"/>
      <c r="I2" s="208" t="s">
        <v>5</v>
      </c>
      <c r="J2" s="208"/>
      <c r="K2" s="208"/>
    </row>
    <row r="3" spans="1:11" ht="15" customHeight="1" x14ac:dyDescent="0.2">
      <c r="A3" s="208"/>
      <c r="B3" s="208" t="s">
        <v>6</v>
      </c>
      <c r="C3" s="208" t="s">
        <v>7</v>
      </c>
      <c r="D3" s="208"/>
      <c r="E3" s="206"/>
      <c r="F3" s="208"/>
      <c r="G3" s="208"/>
      <c r="H3" s="208"/>
      <c r="I3" s="208"/>
      <c r="J3" s="208"/>
      <c r="K3" s="208"/>
    </row>
    <row r="4" spans="1:11" ht="15" customHeight="1" x14ac:dyDescent="0.2">
      <c r="A4" s="208"/>
      <c r="B4" s="208"/>
      <c r="C4" s="8" t="s">
        <v>8</v>
      </c>
      <c r="D4" s="8" t="s">
        <v>9</v>
      </c>
      <c r="E4" s="207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12</v>
      </c>
    </row>
    <row r="5" spans="1:11" ht="24.95" customHeight="1" x14ac:dyDescent="0.2">
      <c r="A5" s="16" t="s">
        <v>15</v>
      </c>
      <c r="B5" s="14">
        <v>54</v>
      </c>
      <c r="C5" s="14">
        <v>31</v>
      </c>
      <c r="D5" s="14">
        <v>3</v>
      </c>
      <c r="E5" s="14">
        <v>475</v>
      </c>
      <c r="F5" s="14">
        <v>408</v>
      </c>
      <c r="G5" s="14">
        <v>460</v>
      </c>
      <c r="H5" s="14">
        <v>868</v>
      </c>
      <c r="I5" s="14">
        <v>5965</v>
      </c>
      <c r="J5" s="14">
        <v>6364</v>
      </c>
      <c r="K5" s="20">
        <f t="shared" ref="K5:K9" si="0">SUM(I5:J5)</f>
        <v>12329</v>
      </c>
    </row>
    <row r="6" spans="1:11" ht="24.95" customHeight="1" x14ac:dyDescent="0.2">
      <c r="A6" s="17" t="s">
        <v>17</v>
      </c>
      <c r="B6" s="9">
        <v>55</v>
      </c>
      <c r="C6" s="9">
        <v>31</v>
      </c>
      <c r="D6" s="9">
        <v>3</v>
      </c>
      <c r="E6" s="9">
        <v>480</v>
      </c>
      <c r="F6" s="9">
        <v>425</v>
      </c>
      <c r="G6" s="9">
        <v>435</v>
      </c>
      <c r="H6" s="9">
        <v>860</v>
      </c>
      <c r="I6" s="9">
        <v>6000</v>
      </c>
      <c r="J6" s="9">
        <v>6384</v>
      </c>
      <c r="K6" s="20">
        <f t="shared" si="0"/>
        <v>12384</v>
      </c>
    </row>
    <row r="7" spans="1:11" ht="24.95" customHeight="1" x14ac:dyDescent="0.2">
      <c r="A7" s="16" t="s">
        <v>18</v>
      </c>
      <c r="B7" s="14">
        <v>56</v>
      </c>
      <c r="C7" s="14">
        <v>31</v>
      </c>
      <c r="D7" s="14">
        <v>3</v>
      </c>
      <c r="E7" s="14">
        <v>490</v>
      </c>
      <c r="F7" s="14">
        <v>410</v>
      </c>
      <c r="G7" s="14">
        <v>440</v>
      </c>
      <c r="H7" s="14">
        <v>850</v>
      </c>
      <c r="I7" s="14">
        <v>5856</v>
      </c>
      <c r="J7" s="14">
        <v>6055</v>
      </c>
      <c r="K7" s="20">
        <f t="shared" si="0"/>
        <v>11911</v>
      </c>
    </row>
    <row r="8" spans="1:11" ht="24.95" customHeight="1" x14ac:dyDescent="0.2">
      <c r="A8" s="17" t="s">
        <v>19</v>
      </c>
      <c r="B8" s="9">
        <v>54</v>
      </c>
      <c r="C8" s="9">
        <v>30</v>
      </c>
      <c r="D8" s="9">
        <v>4</v>
      </c>
      <c r="E8" s="9">
        <v>492</v>
      </c>
      <c r="F8" s="9">
        <v>410</v>
      </c>
      <c r="G8" s="9">
        <v>430</v>
      </c>
      <c r="H8" s="9">
        <v>840</v>
      </c>
      <c r="I8" s="9">
        <v>9088</v>
      </c>
      <c r="J8" s="9">
        <v>9487</v>
      </c>
      <c r="K8" s="20">
        <f t="shared" si="0"/>
        <v>18575</v>
      </c>
    </row>
    <row r="9" spans="1:11" ht="24.95" customHeight="1" x14ac:dyDescent="0.2">
      <c r="A9" s="16" t="s">
        <v>20</v>
      </c>
      <c r="B9" s="14">
        <v>54</v>
      </c>
      <c r="C9" s="14">
        <v>29</v>
      </c>
      <c r="D9" s="14">
        <v>5</v>
      </c>
      <c r="E9" s="14">
        <v>494</v>
      </c>
      <c r="F9" s="14">
        <v>361</v>
      </c>
      <c r="G9" s="14">
        <v>380</v>
      </c>
      <c r="H9" s="14">
        <v>741</v>
      </c>
      <c r="I9" s="14">
        <v>5940</v>
      </c>
      <c r="J9" s="14">
        <v>6140</v>
      </c>
      <c r="K9" s="20">
        <f t="shared" si="0"/>
        <v>12080</v>
      </c>
    </row>
    <row r="10" spans="1:11" ht="24.95" customHeight="1" x14ac:dyDescent="0.2">
      <c r="A10" s="17" t="s">
        <v>49</v>
      </c>
      <c r="B10" s="20">
        <v>59</v>
      </c>
      <c r="C10" s="20">
        <v>59</v>
      </c>
      <c r="D10" s="20">
        <v>6</v>
      </c>
      <c r="E10" s="20">
        <v>495</v>
      </c>
      <c r="F10" s="20">
        <v>363</v>
      </c>
      <c r="G10" s="20">
        <v>384</v>
      </c>
      <c r="H10" s="20">
        <v>747</v>
      </c>
      <c r="I10" s="20">
        <v>6718</v>
      </c>
      <c r="J10" s="20">
        <v>8466</v>
      </c>
      <c r="K10" s="20">
        <f>SUM(I10:J10)</f>
        <v>15184</v>
      </c>
    </row>
    <row r="11" spans="1:11" ht="24.95" customHeight="1" x14ac:dyDescent="0.2">
      <c r="A11" s="16" t="s">
        <v>106</v>
      </c>
      <c r="B11" s="20">
        <v>59</v>
      </c>
      <c r="C11" s="20">
        <v>46</v>
      </c>
      <c r="D11" s="20">
        <v>6</v>
      </c>
      <c r="E11" s="20">
        <v>454</v>
      </c>
      <c r="F11" s="20">
        <v>382</v>
      </c>
      <c r="G11" s="20">
        <v>395</v>
      </c>
      <c r="H11" s="20">
        <v>777</v>
      </c>
      <c r="I11" s="20">
        <v>6901</v>
      </c>
      <c r="J11" s="20">
        <v>8431</v>
      </c>
      <c r="K11" s="20">
        <f>SUM(I11:J11)</f>
        <v>15332</v>
      </c>
    </row>
    <row r="12" spans="1:11" ht="24.95" customHeight="1" x14ac:dyDescent="0.2">
      <c r="A12" s="17" t="s">
        <v>107</v>
      </c>
      <c r="B12" s="20">
        <v>52</v>
      </c>
      <c r="C12" s="20">
        <v>40</v>
      </c>
      <c r="D12" s="20">
        <v>6</v>
      </c>
      <c r="E12" s="20">
        <v>443</v>
      </c>
      <c r="F12" s="20">
        <v>404</v>
      </c>
      <c r="G12" s="20">
        <v>413</v>
      </c>
      <c r="H12" s="20">
        <v>817</v>
      </c>
      <c r="I12" s="20">
        <v>6102</v>
      </c>
      <c r="J12" s="20">
        <v>5926</v>
      </c>
      <c r="K12" s="20">
        <f>SUM(I12:J12)</f>
        <v>12028</v>
      </c>
    </row>
    <row r="13" spans="1:11" ht="24.95" customHeight="1" x14ac:dyDescent="0.2">
      <c r="A13" s="16" t="s">
        <v>108</v>
      </c>
      <c r="B13" s="20">
        <v>21</v>
      </c>
      <c r="C13" s="20">
        <v>18</v>
      </c>
      <c r="D13" s="20">
        <v>3</v>
      </c>
      <c r="E13" s="20">
        <v>433</v>
      </c>
      <c r="F13" s="20">
        <v>536</v>
      </c>
      <c r="G13" s="20">
        <v>306</v>
      </c>
      <c r="H13" s="20">
        <v>842</v>
      </c>
      <c r="I13" s="20">
        <v>6168</v>
      </c>
      <c r="J13" s="20">
        <v>6086</v>
      </c>
      <c r="K13" s="20">
        <f>SUM(I13:J13)</f>
        <v>12254</v>
      </c>
    </row>
    <row r="14" spans="1:11" ht="24.95" customHeight="1" x14ac:dyDescent="0.2">
      <c r="A14" s="17" t="s">
        <v>109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29.25" customHeight="1" x14ac:dyDescent="0.2"/>
    <row r="16" spans="1:11" ht="29.25" customHeight="1" x14ac:dyDescent="0.2"/>
    <row r="17" ht="29.25" customHeight="1" x14ac:dyDescent="0.2"/>
    <row r="18" ht="29.25" customHeight="1" x14ac:dyDescent="0.2"/>
  </sheetData>
  <mergeCells count="8">
    <mergeCell ref="B1:K1"/>
    <mergeCell ref="E2:E4"/>
    <mergeCell ref="A2:A4"/>
    <mergeCell ref="B2:D2"/>
    <mergeCell ref="F2:H3"/>
    <mergeCell ref="I2:K3"/>
    <mergeCell ref="B3:B4"/>
    <mergeCell ref="C3:D3"/>
  </mergeCells>
  <hyperlinks>
    <hyperlink ref="A1" location="Menü!A1" display="Tablo 3:"/>
  </hyperlinks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2.75" x14ac:dyDescent="0.2"/>
  <cols>
    <col min="1" max="1" width="15.85546875" style="104" customWidth="1"/>
    <col min="2" max="2" width="13" style="11" customWidth="1"/>
    <col min="3" max="3" width="10.5703125" style="11" customWidth="1"/>
    <col min="4" max="4" width="16.5703125" style="11" customWidth="1"/>
    <col min="5" max="5" width="14.28515625" style="11" customWidth="1"/>
    <col min="6" max="6" width="15" style="11" customWidth="1"/>
    <col min="7" max="16384" width="9.140625" style="11"/>
  </cols>
  <sheetData>
    <row r="1" spans="1:6" ht="30.75" customHeight="1" thickTop="1" x14ac:dyDescent="0.2">
      <c r="A1" s="108" t="s">
        <v>182</v>
      </c>
      <c r="B1" s="204" t="s">
        <v>194</v>
      </c>
      <c r="C1" s="204"/>
      <c r="D1" s="204"/>
      <c r="E1" s="204"/>
      <c r="F1" s="204"/>
    </row>
    <row r="2" spans="1:6" ht="51" x14ac:dyDescent="0.2">
      <c r="A2" s="109" t="s">
        <v>90</v>
      </c>
      <c r="B2" s="64" t="s">
        <v>177</v>
      </c>
      <c r="C2" s="64" t="s">
        <v>178</v>
      </c>
      <c r="D2" s="64" t="s">
        <v>179</v>
      </c>
      <c r="E2" s="64" t="s">
        <v>180</v>
      </c>
      <c r="F2" s="64" t="s">
        <v>181</v>
      </c>
    </row>
    <row r="3" spans="1:6" ht="20.100000000000001" customHeight="1" x14ac:dyDescent="0.2">
      <c r="A3" s="110" t="s">
        <v>19</v>
      </c>
      <c r="B3" s="69">
        <v>50</v>
      </c>
      <c r="C3" s="69">
        <v>10</v>
      </c>
      <c r="D3" s="69">
        <v>10</v>
      </c>
      <c r="E3" s="71">
        <v>85380.4</v>
      </c>
      <c r="F3" s="71">
        <v>8281.9</v>
      </c>
    </row>
    <row r="4" spans="1:6" ht="20.100000000000001" customHeight="1" x14ac:dyDescent="0.2">
      <c r="A4" s="109" t="s">
        <v>20</v>
      </c>
      <c r="B4" s="65">
        <v>52</v>
      </c>
      <c r="C4" s="65">
        <v>11</v>
      </c>
      <c r="D4" s="65">
        <v>11</v>
      </c>
      <c r="E4" s="67">
        <v>89768.2</v>
      </c>
      <c r="F4" s="67">
        <v>8707.51</v>
      </c>
    </row>
    <row r="5" spans="1:6" ht="20.100000000000001" customHeight="1" x14ac:dyDescent="0.2">
      <c r="A5" s="110" t="s">
        <v>49</v>
      </c>
      <c r="B5" s="69">
        <v>55</v>
      </c>
      <c r="C5" s="69">
        <v>12</v>
      </c>
      <c r="D5" s="69">
        <v>12</v>
      </c>
      <c r="E5" s="71">
        <v>91655.31</v>
      </c>
      <c r="F5" s="71">
        <v>8890.56</v>
      </c>
    </row>
    <row r="6" spans="1:6" ht="20.100000000000001" customHeight="1" x14ac:dyDescent="0.2">
      <c r="A6" s="109" t="s">
        <v>106</v>
      </c>
      <c r="B6" s="65">
        <v>63</v>
      </c>
      <c r="C6" s="65">
        <v>16</v>
      </c>
      <c r="D6" s="65">
        <v>16</v>
      </c>
      <c r="E6" s="67">
        <v>102703.48</v>
      </c>
      <c r="F6" s="67">
        <v>9962.23</v>
      </c>
    </row>
    <row r="7" spans="1:6" ht="20.100000000000001" customHeight="1" x14ac:dyDescent="0.2">
      <c r="A7" s="110" t="s">
        <v>107</v>
      </c>
      <c r="B7" s="69">
        <v>64</v>
      </c>
      <c r="C7" s="69">
        <v>19</v>
      </c>
      <c r="D7" s="69">
        <v>19</v>
      </c>
      <c r="E7" s="71">
        <v>103658.07</v>
      </c>
      <c r="F7" s="71">
        <v>10054.83</v>
      </c>
    </row>
    <row r="8" spans="1:6" ht="20.100000000000001" customHeight="1" x14ac:dyDescent="0.2">
      <c r="A8" s="109" t="s">
        <v>108</v>
      </c>
      <c r="B8" s="65">
        <v>75</v>
      </c>
      <c r="C8" s="65">
        <v>20</v>
      </c>
      <c r="D8" s="65">
        <v>20</v>
      </c>
      <c r="E8" s="67">
        <v>110158.07</v>
      </c>
      <c r="F8" s="67">
        <v>10685.33</v>
      </c>
    </row>
    <row r="9" spans="1:6" ht="20.100000000000001" customHeight="1" x14ac:dyDescent="0.2">
      <c r="A9" s="110"/>
      <c r="B9" s="69"/>
      <c r="C9" s="69"/>
      <c r="D9" s="69"/>
      <c r="E9" s="71"/>
      <c r="F9" s="71"/>
    </row>
    <row r="10" spans="1:6" ht="20.100000000000001" customHeight="1" x14ac:dyDescent="0.2"/>
    <row r="11" spans="1:6" ht="20.100000000000001" customHeight="1" x14ac:dyDescent="0.2"/>
    <row r="12" spans="1:6" ht="20.100000000000001" customHeight="1" x14ac:dyDescent="0.2"/>
    <row r="13" spans="1:6" ht="20.100000000000001" customHeight="1" x14ac:dyDescent="0.2"/>
    <row r="14" spans="1:6" ht="20.100000000000001" customHeight="1" x14ac:dyDescent="0.2"/>
    <row r="15" spans="1:6" ht="20.100000000000001" customHeight="1" x14ac:dyDescent="0.2"/>
    <row r="16" spans="1:6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</sheetData>
  <mergeCells count="1">
    <mergeCell ref="B1:F1"/>
  </mergeCells>
  <hyperlinks>
    <hyperlink ref="A1" location="Menü!A1" display="TABLO 27 :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2.75" x14ac:dyDescent="0.2"/>
  <cols>
    <col min="1" max="1" width="16.140625" style="103" customWidth="1"/>
    <col min="2" max="2" width="15.5703125" style="11" customWidth="1"/>
    <col min="3" max="3" width="14.85546875" style="11" customWidth="1"/>
    <col min="4" max="4" width="14.28515625" style="11" customWidth="1"/>
    <col min="5" max="16384" width="9.140625" style="11"/>
  </cols>
  <sheetData>
    <row r="1" spans="1:6" ht="30.75" customHeight="1" thickTop="1" x14ac:dyDescent="0.2">
      <c r="A1" s="78" t="s">
        <v>183</v>
      </c>
      <c r="B1" s="204" t="s">
        <v>184</v>
      </c>
      <c r="C1" s="204"/>
      <c r="D1" s="204"/>
      <c r="E1" s="24"/>
      <c r="F1" s="24"/>
    </row>
    <row r="2" spans="1:6" ht="42" customHeight="1" x14ac:dyDescent="0.2">
      <c r="A2" s="64" t="s">
        <v>132</v>
      </c>
      <c r="B2" s="64" t="s">
        <v>185</v>
      </c>
      <c r="C2" s="64" t="s">
        <v>186</v>
      </c>
      <c r="D2" s="64" t="s">
        <v>12</v>
      </c>
    </row>
    <row r="3" spans="1:6" ht="20.100000000000001" customHeight="1" x14ac:dyDescent="0.2">
      <c r="A3" s="72" t="s">
        <v>19</v>
      </c>
      <c r="B3" s="69">
        <v>138140</v>
      </c>
      <c r="C3" s="69">
        <v>38928</v>
      </c>
      <c r="D3" s="15">
        <f>SUM(B3:C3)</f>
        <v>177068</v>
      </c>
    </row>
    <row r="4" spans="1:6" ht="20.100000000000001" customHeight="1" x14ac:dyDescent="0.2">
      <c r="A4" s="64" t="s">
        <v>20</v>
      </c>
      <c r="B4" s="65">
        <v>151298</v>
      </c>
      <c r="C4" s="65">
        <v>47164</v>
      </c>
      <c r="D4" s="73">
        <f t="shared" ref="D4:D6" si="0">SUM(B4:C4)</f>
        <v>198462</v>
      </c>
    </row>
    <row r="5" spans="1:6" ht="20.100000000000001" customHeight="1" x14ac:dyDescent="0.2">
      <c r="A5" s="72" t="s">
        <v>49</v>
      </c>
      <c r="B5" s="69">
        <v>152276</v>
      </c>
      <c r="C5" s="69">
        <v>48592</v>
      </c>
      <c r="D5" s="15">
        <f t="shared" si="0"/>
        <v>200868</v>
      </c>
    </row>
    <row r="6" spans="1:6" ht="20.100000000000001" customHeight="1" x14ac:dyDescent="0.2">
      <c r="A6" s="64" t="s">
        <v>106</v>
      </c>
      <c r="B6" s="65">
        <v>175988</v>
      </c>
      <c r="C6" s="65">
        <v>56328</v>
      </c>
      <c r="D6" s="73">
        <f t="shared" si="0"/>
        <v>232316</v>
      </c>
    </row>
    <row r="7" spans="1:6" ht="20.100000000000001" customHeight="1" x14ac:dyDescent="0.2">
      <c r="A7" s="72" t="s">
        <v>107</v>
      </c>
      <c r="B7" s="69">
        <v>182980</v>
      </c>
      <c r="C7" s="69">
        <v>54116</v>
      </c>
      <c r="D7" s="15">
        <v>237146</v>
      </c>
    </row>
    <row r="8" spans="1:6" ht="20.100000000000001" customHeight="1" x14ac:dyDescent="0.2">
      <c r="A8" s="64" t="s">
        <v>108</v>
      </c>
      <c r="B8" s="65">
        <v>158552</v>
      </c>
      <c r="C8" s="65">
        <v>57838</v>
      </c>
      <c r="D8" s="73">
        <v>216390</v>
      </c>
    </row>
    <row r="9" spans="1:6" ht="20.100000000000001" customHeight="1" x14ac:dyDescent="0.2"/>
    <row r="10" spans="1:6" ht="20.100000000000001" customHeight="1" x14ac:dyDescent="0.2"/>
    <row r="11" spans="1:6" ht="20.100000000000001" customHeight="1" x14ac:dyDescent="0.2"/>
    <row r="12" spans="1:6" ht="20.100000000000001" customHeight="1" x14ac:dyDescent="0.2"/>
    <row r="13" spans="1:6" ht="20.100000000000001" customHeight="1" x14ac:dyDescent="0.2"/>
    <row r="14" spans="1:6" ht="20.100000000000001" customHeight="1" x14ac:dyDescent="0.2"/>
    <row r="15" spans="1:6" ht="20.100000000000001" customHeight="1" x14ac:dyDescent="0.2"/>
    <row r="16" spans="1:6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</sheetData>
  <mergeCells count="1">
    <mergeCell ref="B1:D1"/>
  </mergeCells>
  <hyperlinks>
    <hyperlink ref="A1" location="Menü!A1" display="TABLO 28 :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1" max="1" width="15.28515625" style="79" customWidth="1"/>
    <col min="2" max="2" width="17.28515625" style="79" customWidth="1"/>
    <col min="3" max="3" width="21.42578125" customWidth="1"/>
    <col min="4" max="4" width="26.85546875" customWidth="1"/>
  </cols>
  <sheetData>
    <row r="1" spans="1:6" s="11" customFormat="1" ht="30.75" customHeight="1" thickTop="1" x14ac:dyDescent="0.2">
      <c r="A1" s="78" t="s">
        <v>211</v>
      </c>
      <c r="B1" s="204" t="s">
        <v>212</v>
      </c>
      <c r="C1" s="204"/>
      <c r="D1" s="204"/>
      <c r="E1" s="24"/>
      <c r="F1" s="24"/>
    </row>
    <row r="2" spans="1:6" s="11" customFormat="1" ht="77.25" customHeight="1" x14ac:dyDescent="0.2">
      <c r="A2" s="64" t="s">
        <v>132</v>
      </c>
      <c r="B2" s="64" t="s">
        <v>278</v>
      </c>
      <c r="C2" s="64" t="s">
        <v>213</v>
      </c>
      <c r="D2" s="64" t="s">
        <v>214</v>
      </c>
    </row>
    <row r="3" spans="1:6" s="11" customFormat="1" ht="26.25" customHeight="1" x14ac:dyDescent="0.2">
      <c r="A3" s="72">
        <v>2012</v>
      </c>
      <c r="B3" s="69">
        <v>2</v>
      </c>
      <c r="C3" s="69">
        <v>5</v>
      </c>
      <c r="D3" s="69">
        <v>5</v>
      </c>
    </row>
    <row r="4" spans="1:6" s="11" customFormat="1" ht="26.25" customHeight="1" x14ac:dyDescent="0.2">
      <c r="A4" s="64">
        <v>2013</v>
      </c>
      <c r="B4" s="65">
        <v>2</v>
      </c>
      <c r="C4" s="65">
        <v>5</v>
      </c>
      <c r="D4" s="65">
        <v>5</v>
      </c>
    </row>
    <row r="5" spans="1:6" s="11" customFormat="1" ht="26.25" customHeight="1" x14ac:dyDescent="0.2">
      <c r="A5" s="72">
        <v>2014</v>
      </c>
      <c r="B5" s="69">
        <v>4</v>
      </c>
      <c r="C5" s="69">
        <v>12</v>
      </c>
      <c r="D5" s="69">
        <v>4</v>
      </c>
    </row>
    <row r="6" spans="1:6" s="11" customFormat="1" ht="26.25" customHeight="1" x14ac:dyDescent="0.2">
      <c r="A6" s="64">
        <v>2015</v>
      </c>
      <c r="B6" s="65">
        <v>7</v>
      </c>
      <c r="C6" s="65">
        <v>18</v>
      </c>
      <c r="D6" s="65">
        <v>21</v>
      </c>
    </row>
    <row r="7" spans="1:6" s="11" customFormat="1" ht="26.25" customHeight="1" x14ac:dyDescent="0.2">
      <c r="A7" s="72">
        <v>2016</v>
      </c>
      <c r="B7" s="69">
        <v>10</v>
      </c>
      <c r="C7" s="69">
        <v>46</v>
      </c>
      <c r="D7" s="69">
        <v>11</v>
      </c>
    </row>
    <row r="8" spans="1:6" s="11" customFormat="1" ht="26.25" customHeight="1" x14ac:dyDescent="0.2">
      <c r="A8" s="64">
        <v>2017</v>
      </c>
      <c r="B8" s="65">
        <v>12</v>
      </c>
      <c r="C8" s="65">
        <v>21</v>
      </c>
      <c r="D8" s="65">
        <v>24</v>
      </c>
    </row>
    <row r="9" spans="1:6" s="11" customFormat="1" ht="26.25" customHeight="1" x14ac:dyDescent="0.2">
      <c r="A9" s="72">
        <v>2018</v>
      </c>
      <c r="B9" s="69"/>
      <c r="C9" s="69"/>
      <c r="D9" s="69"/>
    </row>
  </sheetData>
  <mergeCells count="1">
    <mergeCell ref="B1:D1"/>
  </mergeCells>
  <hyperlinks>
    <hyperlink ref="A1" location="Menü!A1" display="TABLO 28 :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defaultRowHeight="12.75" x14ac:dyDescent="0.2"/>
  <cols>
    <col min="1" max="1" width="17.7109375" style="11" customWidth="1"/>
    <col min="2" max="9" width="12.7109375" style="11" customWidth="1"/>
    <col min="10" max="10" width="8.7109375" style="11" customWidth="1"/>
    <col min="11" max="11" width="5.7109375" style="11" customWidth="1"/>
    <col min="12" max="12" width="9.140625" style="11"/>
    <col min="13" max="13" width="5.7109375" style="11" customWidth="1"/>
    <col min="14" max="14" width="9.140625" style="11"/>
    <col min="15" max="15" width="5.7109375" style="11" customWidth="1"/>
    <col min="16" max="16384" width="9.140625" style="11"/>
  </cols>
  <sheetData>
    <row r="1" spans="1:16" ht="30.75" customHeight="1" thickTop="1" x14ac:dyDescent="0.2">
      <c r="A1" s="202" t="s">
        <v>344</v>
      </c>
      <c r="B1" s="204" t="s">
        <v>327</v>
      </c>
      <c r="C1" s="204"/>
      <c r="D1" s="204"/>
      <c r="E1" s="204"/>
      <c r="F1" s="204"/>
      <c r="G1" s="204"/>
      <c r="H1" s="204"/>
      <c r="I1" s="204"/>
      <c r="J1" s="24"/>
      <c r="K1" s="24"/>
      <c r="L1" s="24"/>
      <c r="M1" s="24"/>
      <c r="N1" s="24"/>
      <c r="O1" s="24"/>
      <c r="P1" s="24"/>
    </row>
    <row r="2" spans="1:16" ht="40.5" customHeight="1" x14ac:dyDescent="0.2">
      <c r="A2" s="186" t="s">
        <v>78</v>
      </c>
      <c r="B2" s="201" t="s">
        <v>320</v>
      </c>
      <c r="C2" s="201" t="s">
        <v>321</v>
      </c>
      <c r="D2" s="201" t="s">
        <v>322</v>
      </c>
      <c r="E2" s="201" t="s">
        <v>322</v>
      </c>
      <c r="F2" s="201" t="s">
        <v>323</v>
      </c>
      <c r="G2" s="201" t="s">
        <v>324</v>
      </c>
      <c r="H2" s="201" t="s">
        <v>325</v>
      </c>
      <c r="I2" s="201" t="s">
        <v>326</v>
      </c>
      <c r="J2" s="24"/>
      <c r="K2" s="24"/>
      <c r="L2" s="24"/>
      <c r="M2" s="24"/>
      <c r="N2" s="24"/>
      <c r="O2" s="24"/>
      <c r="P2" s="24"/>
    </row>
    <row r="3" spans="1:16" ht="24.95" customHeight="1" x14ac:dyDescent="0.2">
      <c r="A3" s="200">
        <v>2011</v>
      </c>
      <c r="B3" s="9">
        <v>25.38</v>
      </c>
      <c r="C3" s="9">
        <v>2</v>
      </c>
      <c r="D3" s="9">
        <v>13.13</v>
      </c>
      <c r="E3" s="9">
        <v>3</v>
      </c>
      <c r="F3" s="9">
        <v>11.27</v>
      </c>
      <c r="G3" s="9">
        <v>1</v>
      </c>
      <c r="H3" s="9">
        <v>6.53</v>
      </c>
      <c r="I3" s="9">
        <v>3</v>
      </c>
      <c r="J3" s="24"/>
      <c r="K3" s="24"/>
      <c r="L3" s="24"/>
      <c r="M3" s="24"/>
      <c r="N3" s="24"/>
      <c r="O3" s="24"/>
      <c r="P3" s="24"/>
    </row>
    <row r="4" spans="1:16" ht="24.95" customHeight="1" x14ac:dyDescent="0.2">
      <c r="A4" s="200">
        <v>2012</v>
      </c>
      <c r="B4" s="9">
        <v>21.48</v>
      </c>
      <c r="C4" s="9">
        <v>2</v>
      </c>
      <c r="D4" s="9">
        <v>11.9</v>
      </c>
      <c r="E4" s="9">
        <v>10</v>
      </c>
      <c r="F4" s="9">
        <v>9.94</v>
      </c>
      <c r="G4" s="9">
        <v>3</v>
      </c>
      <c r="H4" s="9">
        <v>5.88</v>
      </c>
      <c r="I4" s="9">
        <v>2</v>
      </c>
      <c r="J4" s="24"/>
      <c r="K4" s="24"/>
      <c r="L4" s="24"/>
      <c r="M4" s="24"/>
      <c r="N4" s="24"/>
      <c r="O4" s="24"/>
      <c r="P4" s="24"/>
    </row>
    <row r="5" spans="1:16" ht="24.95" customHeight="1" x14ac:dyDescent="0.2">
      <c r="A5" s="200">
        <v>2013</v>
      </c>
      <c r="B5" s="185">
        <v>20.16</v>
      </c>
      <c r="C5" s="185">
        <v>2</v>
      </c>
      <c r="D5" s="185">
        <v>13.07</v>
      </c>
      <c r="E5" s="185">
        <v>7</v>
      </c>
      <c r="F5" s="185">
        <v>12.85</v>
      </c>
      <c r="G5" s="185">
        <v>1</v>
      </c>
      <c r="H5" s="185">
        <v>8.9</v>
      </c>
      <c r="I5" s="185">
        <v>1</v>
      </c>
    </row>
    <row r="6" spans="1:16" ht="24.95" customHeight="1" x14ac:dyDescent="0.2">
      <c r="A6" s="200">
        <v>2014</v>
      </c>
      <c r="B6" s="185">
        <v>21.66</v>
      </c>
      <c r="C6" s="185">
        <v>2</v>
      </c>
      <c r="D6" s="185">
        <v>11.25</v>
      </c>
      <c r="E6" s="185">
        <v>6</v>
      </c>
      <c r="F6" s="185">
        <v>8.31</v>
      </c>
      <c r="G6" s="185">
        <v>3</v>
      </c>
      <c r="H6" s="185">
        <v>5.4</v>
      </c>
      <c r="I6" s="185">
        <v>4</v>
      </c>
    </row>
    <row r="7" spans="1:16" ht="24.95" customHeight="1" x14ac:dyDescent="0.2">
      <c r="A7" s="200">
        <v>2015</v>
      </c>
      <c r="B7" s="185">
        <v>17.07</v>
      </c>
      <c r="C7" s="185">
        <v>3</v>
      </c>
      <c r="D7" s="185">
        <v>9.84</v>
      </c>
      <c r="E7" s="185">
        <v>12</v>
      </c>
      <c r="F7" s="185">
        <v>5.77</v>
      </c>
      <c r="G7" s="185">
        <v>4</v>
      </c>
      <c r="H7" s="185">
        <v>4.8099999999999996</v>
      </c>
      <c r="I7" s="185">
        <v>4</v>
      </c>
    </row>
    <row r="8" spans="1:16" ht="24.95" customHeight="1" x14ac:dyDescent="0.2">
      <c r="A8" s="200">
        <v>2016</v>
      </c>
      <c r="B8" s="185">
        <v>21.68</v>
      </c>
      <c r="C8" s="185">
        <v>1</v>
      </c>
      <c r="D8" s="185">
        <v>9.82</v>
      </c>
      <c r="E8" s="185">
        <v>10</v>
      </c>
      <c r="F8" s="185">
        <v>11.45</v>
      </c>
      <c r="G8" s="185">
        <v>1</v>
      </c>
      <c r="H8" s="185">
        <v>7.93</v>
      </c>
      <c r="I8" s="185">
        <v>2</v>
      </c>
    </row>
    <row r="9" spans="1:16" ht="24.95" customHeight="1" x14ac:dyDescent="0.2">
      <c r="A9" s="200">
        <v>2017</v>
      </c>
      <c r="B9" s="185">
        <v>19.7</v>
      </c>
      <c r="C9" s="185">
        <v>1</v>
      </c>
      <c r="D9" s="185">
        <v>11.95</v>
      </c>
      <c r="E9" s="185">
        <v>3</v>
      </c>
      <c r="F9" s="185">
        <v>6.07</v>
      </c>
      <c r="G9" s="185">
        <v>3</v>
      </c>
      <c r="H9" s="185">
        <v>7.17</v>
      </c>
      <c r="I9" s="185">
        <v>2</v>
      </c>
    </row>
    <row r="10" spans="1:16" ht="24.95" customHeight="1" x14ac:dyDescent="0.2">
      <c r="A10" s="200">
        <v>2018</v>
      </c>
      <c r="B10" s="185"/>
      <c r="C10" s="185"/>
      <c r="D10" s="185"/>
      <c r="E10" s="185"/>
      <c r="F10" s="185"/>
      <c r="G10" s="185"/>
      <c r="H10" s="185"/>
      <c r="I10" s="185"/>
    </row>
    <row r="11" spans="1:16" ht="24.95" customHeight="1" x14ac:dyDescent="0.2">
      <c r="A11" s="200">
        <v>2019</v>
      </c>
      <c r="B11" s="185"/>
      <c r="C11" s="185"/>
      <c r="D11" s="185"/>
      <c r="E11" s="185"/>
      <c r="F11" s="185"/>
      <c r="G11" s="185"/>
      <c r="H11" s="185"/>
      <c r="I11" s="185"/>
    </row>
    <row r="12" spans="1:16" ht="24.95" customHeight="1" x14ac:dyDescent="0.2">
      <c r="A12" s="200">
        <v>2020</v>
      </c>
      <c r="B12" s="185"/>
      <c r="C12" s="185"/>
      <c r="D12" s="185"/>
      <c r="E12" s="185"/>
      <c r="F12" s="185"/>
      <c r="G12" s="185"/>
      <c r="H12" s="185"/>
      <c r="I12" s="185"/>
    </row>
  </sheetData>
  <mergeCells count="1">
    <mergeCell ref="B1:I1"/>
  </mergeCells>
  <hyperlinks>
    <hyperlink ref="A1" location="Menü!A1" display="TABLO 28 :"/>
  </hyperlinks>
  <pageMargins left="0.7" right="0.7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defaultRowHeight="12.75" x14ac:dyDescent="0.2"/>
  <cols>
    <col min="1" max="1" width="17.7109375" style="11" customWidth="1"/>
    <col min="2" max="11" width="9.140625" style="11" customWidth="1"/>
    <col min="12" max="12" width="9.140625" style="11"/>
    <col min="13" max="13" width="9.140625" style="11" customWidth="1"/>
    <col min="14" max="14" width="9.140625" style="11"/>
    <col min="15" max="15" width="5.7109375" style="11" customWidth="1"/>
    <col min="16" max="16384" width="9.140625" style="11"/>
  </cols>
  <sheetData>
    <row r="1" spans="1:16" ht="30.75" customHeight="1" x14ac:dyDescent="0.2">
      <c r="A1" s="80" t="s">
        <v>345</v>
      </c>
      <c r="B1" s="204" t="s">
        <v>340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4"/>
      <c r="O1" s="24"/>
      <c r="P1" s="24"/>
    </row>
    <row r="2" spans="1:16" ht="40.5" customHeight="1" x14ac:dyDescent="0.2">
      <c r="A2" s="201" t="s">
        <v>78</v>
      </c>
      <c r="B2" s="201" t="s">
        <v>328</v>
      </c>
      <c r="C2" s="201" t="s">
        <v>334</v>
      </c>
      <c r="D2" s="201" t="s">
        <v>329</v>
      </c>
      <c r="E2" s="201" t="s">
        <v>335</v>
      </c>
      <c r="F2" s="201" t="s">
        <v>330</v>
      </c>
      <c r="G2" s="201" t="s">
        <v>336</v>
      </c>
      <c r="H2" s="201" t="s">
        <v>331</v>
      </c>
      <c r="I2" s="201" t="s">
        <v>337</v>
      </c>
      <c r="J2" s="201" t="s">
        <v>332</v>
      </c>
      <c r="K2" s="201" t="s">
        <v>338</v>
      </c>
      <c r="L2" s="201" t="s">
        <v>333</v>
      </c>
      <c r="M2" s="201" t="s">
        <v>339</v>
      </c>
      <c r="N2" s="24"/>
      <c r="O2" s="24"/>
      <c r="P2" s="24"/>
    </row>
    <row r="3" spans="1:16" ht="24.95" customHeight="1" x14ac:dyDescent="0.2">
      <c r="A3" s="200">
        <v>2011</v>
      </c>
      <c r="B3" s="9">
        <v>228.51599999999999</v>
      </c>
      <c r="C3" s="9">
        <v>2</v>
      </c>
      <c r="D3" s="9">
        <v>223.36199999999999</v>
      </c>
      <c r="E3" s="9">
        <v>2</v>
      </c>
      <c r="F3" s="9">
        <v>269.21800000000002</v>
      </c>
      <c r="G3" s="9">
        <v>2</v>
      </c>
      <c r="H3" s="9">
        <v>261.70600000000002</v>
      </c>
      <c r="I3" s="9">
        <v>1</v>
      </c>
      <c r="J3" s="9">
        <v>264.07799999999997</v>
      </c>
      <c r="K3" s="9">
        <v>2</v>
      </c>
      <c r="L3" s="9">
        <v>251.84</v>
      </c>
      <c r="M3" s="9">
        <v>2</v>
      </c>
      <c r="N3" s="24"/>
      <c r="O3" s="24"/>
      <c r="P3" s="24"/>
    </row>
    <row r="4" spans="1:16" ht="24.95" customHeight="1" x14ac:dyDescent="0.2">
      <c r="A4" s="200">
        <v>2012</v>
      </c>
      <c r="B4" s="9">
        <v>211.32</v>
      </c>
      <c r="C4" s="9">
        <v>2</v>
      </c>
      <c r="D4" s="9">
        <v>206.922</v>
      </c>
      <c r="E4" s="9">
        <v>2</v>
      </c>
      <c r="F4" s="9">
        <v>245.42</v>
      </c>
      <c r="G4" s="9">
        <v>3</v>
      </c>
      <c r="H4" s="9">
        <v>236.077</v>
      </c>
      <c r="I4" s="9">
        <v>3</v>
      </c>
      <c r="J4" s="9">
        <v>240.72</v>
      </c>
      <c r="K4" s="9">
        <v>3</v>
      </c>
      <c r="L4" s="9">
        <v>229.93899999999999</v>
      </c>
      <c r="M4" s="9">
        <v>2</v>
      </c>
      <c r="N4" s="24"/>
      <c r="O4" s="24"/>
      <c r="P4" s="24"/>
    </row>
    <row r="5" spans="1:16" ht="24.95" customHeight="1" x14ac:dyDescent="0.2">
      <c r="A5" s="200">
        <v>2013</v>
      </c>
      <c r="B5" s="185">
        <v>209.08</v>
      </c>
      <c r="C5" s="185">
        <v>3</v>
      </c>
      <c r="D5" s="185">
        <v>204.65899999999999</v>
      </c>
      <c r="E5" s="185">
        <v>3</v>
      </c>
      <c r="F5" s="185">
        <v>239.80099999999999</v>
      </c>
      <c r="G5" s="185">
        <v>4</v>
      </c>
      <c r="H5" s="185">
        <v>232.63300000000001</v>
      </c>
      <c r="I5" s="185">
        <v>4</v>
      </c>
      <c r="J5" s="185">
        <v>235.20599999999999</v>
      </c>
      <c r="K5" s="185">
        <v>4</v>
      </c>
      <c r="L5" s="185">
        <v>225.13</v>
      </c>
      <c r="M5" s="185">
        <v>3</v>
      </c>
    </row>
    <row r="6" spans="1:16" ht="24.95" customHeight="1" x14ac:dyDescent="0.2">
      <c r="A6" s="200">
        <v>2014</v>
      </c>
      <c r="B6" s="185">
        <v>205.37700000000001</v>
      </c>
      <c r="C6" s="185">
        <v>3</v>
      </c>
      <c r="D6" s="185">
        <v>202.68600000000001</v>
      </c>
      <c r="E6" s="185">
        <v>3</v>
      </c>
      <c r="F6" s="185">
        <v>243.52799999999999</v>
      </c>
      <c r="G6" s="185">
        <v>2</v>
      </c>
      <c r="H6" s="185">
        <v>233.06100000000001</v>
      </c>
      <c r="I6" s="185">
        <v>2</v>
      </c>
      <c r="J6" s="185">
        <v>236.61600000000001</v>
      </c>
      <c r="K6" s="185">
        <v>2</v>
      </c>
      <c r="L6" s="185">
        <v>225.47399999999999</v>
      </c>
      <c r="M6" s="185">
        <v>3</v>
      </c>
    </row>
    <row r="7" spans="1:16" ht="24.95" customHeight="1" x14ac:dyDescent="0.2">
      <c r="A7" s="200">
        <v>2015</v>
      </c>
      <c r="B7" s="185">
        <v>187.20599999999999</v>
      </c>
      <c r="C7" s="185">
        <v>4</v>
      </c>
      <c r="D7" s="185">
        <v>186.249</v>
      </c>
      <c r="E7" s="185">
        <v>3</v>
      </c>
      <c r="F7" s="185">
        <v>220.345</v>
      </c>
      <c r="G7" s="185">
        <v>4</v>
      </c>
      <c r="H7" s="185">
        <v>212.48099999999999</v>
      </c>
      <c r="I7" s="185">
        <v>5</v>
      </c>
      <c r="J7" s="185">
        <v>212.78899999999999</v>
      </c>
      <c r="K7" s="185">
        <v>4</v>
      </c>
      <c r="L7" s="185">
        <v>203.137</v>
      </c>
      <c r="M7" s="185">
        <v>4</v>
      </c>
    </row>
    <row r="8" spans="1:16" ht="24.95" customHeight="1" x14ac:dyDescent="0.2">
      <c r="A8" s="200">
        <v>2016</v>
      </c>
      <c r="B8" s="185">
        <v>227.44200000000001</v>
      </c>
      <c r="C8" s="185">
        <v>2</v>
      </c>
      <c r="D8" s="185">
        <v>223.685</v>
      </c>
      <c r="E8" s="185">
        <v>2</v>
      </c>
      <c r="F8" s="185">
        <v>251.833</v>
      </c>
      <c r="G8" s="185">
        <v>2</v>
      </c>
      <c r="H8" s="185">
        <v>239.239</v>
      </c>
      <c r="I8" s="185">
        <v>3</v>
      </c>
      <c r="J8" s="185">
        <v>250.626</v>
      </c>
      <c r="K8" s="185">
        <v>1</v>
      </c>
      <c r="L8" s="185">
        <v>244.85499999999999</v>
      </c>
      <c r="M8" s="185">
        <v>2</v>
      </c>
    </row>
    <row r="9" spans="1:16" ht="24.95" customHeight="1" x14ac:dyDescent="0.2">
      <c r="A9" s="200">
        <v>2017</v>
      </c>
      <c r="B9" s="185">
        <v>197.601</v>
      </c>
      <c r="C9" s="185">
        <v>2</v>
      </c>
      <c r="D9" s="185">
        <v>198.77600000000001</v>
      </c>
      <c r="E9" s="185">
        <v>2</v>
      </c>
      <c r="F9" s="185">
        <v>232.482</v>
      </c>
      <c r="G9" s="185">
        <v>3</v>
      </c>
      <c r="H9" s="185">
        <v>225.31700000000001</v>
      </c>
      <c r="I9" s="185">
        <v>3</v>
      </c>
      <c r="J9" s="185">
        <v>222.01900000000001</v>
      </c>
      <c r="K9" s="185">
        <v>2</v>
      </c>
      <c r="L9" s="185">
        <v>211.94200000000001</v>
      </c>
      <c r="M9" s="185">
        <v>2</v>
      </c>
    </row>
    <row r="10" spans="1:16" ht="24.95" customHeight="1" x14ac:dyDescent="0.2">
      <c r="A10" s="200">
        <v>2018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6" ht="24.95" customHeight="1" x14ac:dyDescent="0.2">
      <c r="A11" s="200">
        <v>2019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6" ht="24.95" customHeight="1" x14ac:dyDescent="0.2">
      <c r="A12" s="200">
        <v>2020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</sheetData>
  <mergeCells count="1">
    <mergeCell ref="B1:M1"/>
  </mergeCells>
  <hyperlinks>
    <hyperlink ref="A1" location="Menü!A1" display="TABLO 28 :"/>
  </hyperlinks>
  <pageMargins left="0.7" right="0.7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17.7109375" style="11" customWidth="1"/>
    <col min="2" max="2" width="23.42578125" style="11" customWidth="1"/>
    <col min="3" max="3" width="20.7109375" style="11" customWidth="1"/>
    <col min="4" max="4" width="5.7109375" style="11" customWidth="1"/>
    <col min="5" max="16384" width="9.140625" style="11"/>
  </cols>
  <sheetData>
    <row r="1" spans="1:6" ht="30.75" customHeight="1" thickTop="1" x14ac:dyDescent="0.2">
      <c r="A1" s="78" t="s">
        <v>234</v>
      </c>
      <c r="B1" s="204" t="s">
        <v>342</v>
      </c>
      <c r="C1" s="204"/>
      <c r="D1" s="204"/>
      <c r="E1" s="204"/>
      <c r="F1" s="204"/>
    </row>
    <row r="2" spans="1:6" ht="40.5" customHeight="1" x14ac:dyDescent="0.2">
      <c r="A2" s="201" t="s">
        <v>78</v>
      </c>
      <c r="B2" s="201" t="s">
        <v>341</v>
      </c>
      <c r="C2" s="201" t="s">
        <v>343</v>
      </c>
      <c r="D2" s="24"/>
      <c r="E2" s="24"/>
    </row>
    <row r="3" spans="1:6" ht="24.95" customHeight="1" x14ac:dyDescent="0.2">
      <c r="A3" s="200">
        <v>2011</v>
      </c>
      <c r="B3" s="9">
        <v>249.78200000000001</v>
      </c>
      <c r="C3" s="9">
        <v>2</v>
      </c>
      <c r="D3" s="24"/>
      <c r="E3" s="24"/>
    </row>
    <row r="4" spans="1:6" ht="24.95" customHeight="1" x14ac:dyDescent="0.2">
      <c r="A4" s="200">
        <v>2012</v>
      </c>
      <c r="B4" s="9">
        <v>228.4</v>
      </c>
      <c r="C4" s="9">
        <v>2</v>
      </c>
      <c r="D4" s="24"/>
      <c r="E4" s="24"/>
    </row>
    <row r="5" spans="1:6" ht="24.95" customHeight="1" x14ac:dyDescent="0.2">
      <c r="A5" s="200">
        <v>2013</v>
      </c>
      <c r="B5" s="185">
        <v>224.42</v>
      </c>
      <c r="C5" s="185">
        <v>4</v>
      </c>
    </row>
    <row r="6" spans="1:6" ht="24.95" customHeight="1" x14ac:dyDescent="0.2">
      <c r="A6" s="200">
        <v>2014</v>
      </c>
      <c r="B6" s="185">
        <v>224.45699999999999</v>
      </c>
      <c r="C6" s="185">
        <v>3</v>
      </c>
    </row>
    <row r="7" spans="1:6" ht="24.95" customHeight="1" x14ac:dyDescent="0.2">
      <c r="A7" s="200">
        <v>2015</v>
      </c>
      <c r="B7" s="185">
        <v>203.70099999999999</v>
      </c>
      <c r="C7" s="185">
        <v>4</v>
      </c>
    </row>
    <row r="8" spans="1:6" ht="24.95" customHeight="1" x14ac:dyDescent="0.2">
      <c r="A8" s="200">
        <v>2016</v>
      </c>
      <c r="B8" s="185">
        <v>239.613</v>
      </c>
      <c r="C8" s="185">
        <v>2</v>
      </c>
    </row>
    <row r="9" spans="1:6" ht="24.95" customHeight="1" x14ac:dyDescent="0.2">
      <c r="A9" s="200">
        <v>2017</v>
      </c>
      <c r="B9" s="185">
        <v>214.69</v>
      </c>
      <c r="C9" s="185">
        <v>2</v>
      </c>
    </row>
    <row r="10" spans="1:6" ht="24.95" customHeight="1" x14ac:dyDescent="0.2">
      <c r="A10" s="200">
        <v>2018</v>
      </c>
      <c r="B10" s="185"/>
      <c r="C10" s="185"/>
    </row>
    <row r="11" spans="1:6" ht="24.95" customHeight="1" x14ac:dyDescent="0.2">
      <c r="A11" s="200">
        <v>2019</v>
      </c>
      <c r="B11" s="185"/>
      <c r="C11" s="185"/>
    </row>
    <row r="12" spans="1:6" ht="24.95" customHeight="1" x14ac:dyDescent="0.2">
      <c r="A12" s="200">
        <v>2020</v>
      </c>
      <c r="B12" s="185"/>
      <c r="C12" s="185"/>
    </row>
  </sheetData>
  <mergeCells count="1">
    <mergeCell ref="B1:F1"/>
  </mergeCells>
  <hyperlinks>
    <hyperlink ref="A1" location="Menü!A1" display="TABLO 28 :"/>
  </hyperlinks>
  <pageMargins left="0.7" right="0.7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5"/>
  <cols>
    <col min="1" max="1" width="16.85546875" customWidth="1"/>
    <col min="2" max="9" width="9.85546875" bestFit="1" customWidth="1"/>
  </cols>
  <sheetData>
    <row r="1" spans="1:9" s="11" customFormat="1" ht="30.75" customHeight="1" x14ac:dyDescent="0.2">
      <c r="A1" s="80" t="s">
        <v>236</v>
      </c>
      <c r="B1" s="295" t="s">
        <v>237</v>
      </c>
      <c r="C1" s="296"/>
      <c r="D1" s="296"/>
      <c r="E1" s="296"/>
      <c r="F1" s="296"/>
      <c r="G1" s="296"/>
      <c r="H1" s="296"/>
      <c r="I1" s="297"/>
    </row>
    <row r="2" spans="1:9" ht="18" customHeight="1" x14ac:dyDescent="0.25">
      <c r="A2" s="290" t="s">
        <v>215</v>
      </c>
      <c r="B2" s="292" t="s">
        <v>235</v>
      </c>
      <c r="C2" s="293"/>
      <c r="D2" s="293"/>
      <c r="E2" s="293"/>
      <c r="F2" s="293"/>
      <c r="G2" s="293"/>
      <c r="H2" s="293"/>
      <c r="I2" s="294"/>
    </row>
    <row r="3" spans="1:9" x14ac:dyDescent="0.25">
      <c r="A3" s="291"/>
      <c r="B3" s="87">
        <v>2010</v>
      </c>
      <c r="C3" s="87">
        <v>2011</v>
      </c>
      <c r="D3" s="87">
        <v>2012</v>
      </c>
      <c r="E3" s="87">
        <v>2013</v>
      </c>
      <c r="F3" s="87">
        <v>2014</v>
      </c>
      <c r="G3" s="87">
        <v>2015</v>
      </c>
      <c r="H3" s="87">
        <v>2016</v>
      </c>
      <c r="I3" s="87">
        <v>2017</v>
      </c>
    </row>
    <row r="4" spans="1:9" x14ac:dyDescent="0.25">
      <c r="A4" s="87" t="s">
        <v>216</v>
      </c>
      <c r="B4" s="87">
        <v>11600</v>
      </c>
      <c r="C4" s="87">
        <v>12461</v>
      </c>
      <c r="D4" s="87">
        <v>13230</v>
      </c>
      <c r="E4" s="87">
        <v>12780</v>
      </c>
      <c r="F4" s="87">
        <v>13480</v>
      </c>
      <c r="G4" s="87">
        <v>14474</v>
      </c>
      <c r="H4" s="87">
        <v>15440</v>
      </c>
      <c r="I4" s="87">
        <v>15420</v>
      </c>
    </row>
    <row r="5" spans="1:9" ht="20.100000000000001" customHeight="1" x14ac:dyDescent="0.25">
      <c r="A5" s="86" t="s">
        <v>228</v>
      </c>
      <c r="B5" s="81">
        <v>225</v>
      </c>
      <c r="C5" s="81">
        <v>247</v>
      </c>
      <c r="D5" s="81">
        <v>231</v>
      </c>
      <c r="E5" s="81">
        <v>329</v>
      </c>
      <c r="F5" s="81">
        <v>270</v>
      </c>
      <c r="G5" s="81">
        <v>309</v>
      </c>
      <c r="H5" s="82">
        <v>306</v>
      </c>
      <c r="I5" s="82">
        <v>240</v>
      </c>
    </row>
    <row r="6" spans="1:9" ht="20.100000000000001" customHeight="1" x14ac:dyDescent="0.25">
      <c r="A6" s="86" t="s">
        <v>230</v>
      </c>
      <c r="B6" s="81">
        <v>78</v>
      </c>
      <c r="C6" s="81">
        <v>74</v>
      </c>
      <c r="D6" s="81">
        <v>87</v>
      </c>
      <c r="E6" s="81">
        <v>110</v>
      </c>
      <c r="F6" s="81">
        <v>127</v>
      </c>
      <c r="G6" s="81">
        <v>149</v>
      </c>
      <c r="H6" s="82">
        <v>176</v>
      </c>
      <c r="I6" s="82">
        <v>156</v>
      </c>
    </row>
    <row r="7" spans="1:9" ht="20.100000000000001" customHeight="1" x14ac:dyDescent="0.25">
      <c r="A7" s="86" t="s">
        <v>219</v>
      </c>
      <c r="B7" s="81">
        <v>1414</v>
      </c>
      <c r="C7" s="81">
        <v>1396</v>
      </c>
      <c r="D7" s="81">
        <v>1902</v>
      </c>
      <c r="E7" s="81">
        <v>1733</v>
      </c>
      <c r="F7" s="81">
        <v>1724</v>
      </c>
      <c r="G7" s="81">
        <v>1834</v>
      </c>
      <c r="H7" s="82">
        <v>1885</v>
      </c>
      <c r="I7" s="82">
        <v>1828</v>
      </c>
    </row>
    <row r="8" spans="1:9" ht="20.100000000000001" customHeight="1" x14ac:dyDescent="0.25">
      <c r="A8" s="86" t="s">
        <v>227</v>
      </c>
      <c r="B8" s="81">
        <v>64</v>
      </c>
      <c r="C8" s="81">
        <v>67</v>
      </c>
      <c r="D8" s="81">
        <v>74</v>
      </c>
      <c r="E8" s="81">
        <v>83</v>
      </c>
      <c r="F8" s="81">
        <v>158</v>
      </c>
      <c r="G8" s="81">
        <v>135</v>
      </c>
      <c r="H8" s="82">
        <v>187</v>
      </c>
      <c r="I8" s="82">
        <v>122</v>
      </c>
    </row>
    <row r="9" spans="1:9" ht="20.100000000000001" customHeight="1" x14ac:dyDescent="0.25">
      <c r="A9" s="86" t="s">
        <v>221</v>
      </c>
      <c r="B9" s="81">
        <v>1708</v>
      </c>
      <c r="C9" s="81">
        <v>1857</v>
      </c>
      <c r="D9" s="81">
        <v>1769</v>
      </c>
      <c r="E9" s="81">
        <v>1780</v>
      </c>
      <c r="F9" s="81">
        <v>1805</v>
      </c>
      <c r="G9" s="81">
        <v>1983</v>
      </c>
      <c r="H9" s="82">
        <v>1937</v>
      </c>
      <c r="I9" s="82">
        <v>1752</v>
      </c>
    </row>
    <row r="10" spans="1:9" ht="20.100000000000001" customHeight="1" x14ac:dyDescent="0.25">
      <c r="A10" s="83" t="s">
        <v>217</v>
      </c>
      <c r="B10" s="84">
        <v>446</v>
      </c>
      <c r="C10" s="84">
        <v>423</v>
      </c>
      <c r="D10" s="84">
        <v>402</v>
      </c>
      <c r="E10" s="84">
        <v>517</v>
      </c>
      <c r="F10" s="84">
        <v>563</v>
      </c>
      <c r="G10" s="84">
        <v>518</v>
      </c>
      <c r="H10" s="84">
        <v>649</v>
      </c>
      <c r="I10" s="85">
        <v>742</v>
      </c>
    </row>
    <row r="11" spans="1:9" ht="20.100000000000001" customHeight="1" x14ac:dyDescent="0.25">
      <c r="A11" s="86" t="s">
        <v>222</v>
      </c>
      <c r="B11" s="81">
        <v>1425</v>
      </c>
      <c r="C11" s="81">
        <v>1457</v>
      </c>
      <c r="D11" s="81">
        <v>1473</v>
      </c>
      <c r="E11" s="81">
        <v>1510</v>
      </c>
      <c r="F11" s="81">
        <v>1578</v>
      </c>
      <c r="G11" s="81">
        <v>1662</v>
      </c>
      <c r="H11" s="81">
        <v>1813</v>
      </c>
      <c r="I11" s="82">
        <v>1784</v>
      </c>
    </row>
    <row r="12" spans="1:9" ht="20.100000000000001" customHeight="1" x14ac:dyDescent="0.25">
      <c r="A12" s="86" t="s">
        <v>225</v>
      </c>
      <c r="B12" s="81">
        <v>464</v>
      </c>
      <c r="C12" s="81">
        <v>463</v>
      </c>
      <c r="D12" s="81">
        <v>482</v>
      </c>
      <c r="E12" s="81">
        <v>466</v>
      </c>
      <c r="F12" s="81">
        <v>438</v>
      </c>
      <c r="G12" s="81">
        <v>490</v>
      </c>
      <c r="H12" s="81">
        <v>482</v>
      </c>
      <c r="I12" s="82">
        <v>491</v>
      </c>
    </row>
    <row r="13" spans="1:9" ht="20.100000000000001" customHeight="1" x14ac:dyDescent="0.25">
      <c r="A13" s="86" t="s">
        <v>220</v>
      </c>
      <c r="B13" s="81">
        <v>3465</v>
      </c>
      <c r="C13" s="81">
        <v>4192</v>
      </c>
      <c r="D13" s="81">
        <v>4275</v>
      </c>
      <c r="E13" s="81">
        <v>3791</v>
      </c>
      <c r="F13" s="81">
        <v>4234</v>
      </c>
      <c r="G13" s="81">
        <v>4521</v>
      </c>
      <c r="H13" s="81">
        <v>4864</v>
      </c>
      <c r="I13" s="82">
        <v>4777</v>
      </c>
    </row>
    <row r="14" spans="1:9" ht="20.100000000000001" customHeight="1" x14ac:dyDescent="0.25">
      <c r="A14" s="86" t="s">
        <v>232</v>
      </c>
      <c r="B14" s="81">
        <v>142</v>
      </c>
      <c r="C14" s="81">
        <v>171</v>
      </c>
      <c r="D14" s="81">
        <v>170</v>
      </c>
      <c r="E14" s="81">
        <v>164</v>
      </c>
      <c r="F14" s="81">
        <v>140</v>
      </c>
      <c r="G14" s="81">
        <v>149</v>
      </c>
      <c r="H14" s="81">
        <v>200</v>
      </c>
      <c r="I14" s="82">
        <v>157</v>
      </c>
    </row>
    <row r="15" spans="1:9" ht="20.100000000000001" customHeight="1" x14ac:dyDescent="0.25">
      <c r="A15" s="86" t="s">
        <v>218</v>
      </c>
      <c r="B15" s="81">
        <v>308</v>
      </c>
      <c r="C15" s="81">
        <v>270</v>
      </c>
      <c r="D15" s="81">
        <v>292</v>
      </c>
      <c r="E15" s="81">
        <v>276</v>
      </c>
      <c r="F15" s="81">
        <v>252</v>
      </c>
      <c r="G15" s="81">
        <v>330</v>
      </c>
      <c r="H15" s="81">
        <v>278</v>
      </c>
      <c r="I15" s="82">
        <v>409</v>
      </c>
    </row>
    <row r="16" spans="1:9" ht="20.100000000000001" customHeight="1" x14ac:dyDescent="0.25">
      <c r="A16" s="86" t="s">
        <v>224</v>
      </c>
      <c r="B16" s="81">
        <v>218</v>
      </c>
      <c r="C16" s="81">
        <v>215</v>
      </c>
      <c r="D16" s="81">
        <v>216</v>
      </c>
      <c r="E16" s="81">
        <v>232</v>
      </c>
      <c r="F16" s="81">
        <v>197</v>
      </c>
      <c r="G16" s="81">
        <v>218</v>
      </c>
      <c r="H16" s="81">
        <v>216</v>
      </c>
      <c r="I16" s="82">
        <v>232</v>
      </c>
    </row>
    <row r="17" spans="1:9" ht="20.100000000000001" customHeight="1" x14ac:dyDescent="0.25">
      <c r="A17" s="86" t="s">
        <v>233</v>
      </c>
      <c r="B17" s="81">
        <v>56</v>
      </c>
      <c r="C17" s="81">
        <v>75</v>
      </c>
      <c r="D17" s="81">
        <v>68</v>
      </c>
      <c r="E17" s="81">
        <v>101</v>
      </c>
      <c r="F17" s="81">
        <v>148</v>
      </c>
      <c r="G17" s="81">
        <v>155</v>
      </c>
      <c r="H17" s="81">
        <v>171</v>
      </c>
      <c r="I17" s="82">
        <v>199</v>
      </c>
    </row>
    <row r="18" spans="1:9" ht="20.100000000000001" customHeight="1" x14ac:dyDescent="0.25">
      <c r="A18" s="86" t="s">
        <v>229</v>
      </c>
      <c r="B18" s="81">
        <v>236</v>
      </c>
      <c r="C18" s="81">
        <v>262</v>
      </c>
      <c r="D18" s="81">
        <v>294</v>
      </c>
      <c r="E18" s="81">
        <v>298</v>
      </c>
      <c r="F18" s="81">
        <v>334</v>
      </c>
      <c r="G18" s="81">
        <v>427</v>
      </c>
      <c r="H18" s="81">
        <v>413</v>
      </c>
      <c r="I18" s="82">
        <v>466</v>
      </c>
    </row>
    <row r="19" spans="1:9" ht="20.100000000000001" customHeight="1" x14ac:dyDescent="0.25">
      <c r="A19" s="86" t="s">
        <v>226</v>
      </c>
      <c r="B19" s="81">
        <v>678</v>
      </c>
      <c r="C19" s="81">
        <v>683</v>
      </c>
      <c r="D19" s="81">
        <v>670</v>
      </c>
      <c r="E19" s="81">
        <v>659</v>
      </c>
      <c r="F19" s="81">
        <v>694</v>
      </c>
      <c r="G19" s="81">
        <v>723</v>
      </c>
      <c r="H19" s="81">
        <v>807</v>
      </c>
      <c r="I19" s="82">
        <v>838</v>
      </c>
    </row>
    <row r="20" spans="1:9" ht="20.100000000000001" customHeight="1" x14ac:dyDescent="0.25">
      <c r="A20" s="86" t="s">
        <v>223</v>
      </c>
      <c r="B20" s="81">
        <v>609</v>
      </c>
      <c r="C20" s="81">
        <v>548</v>
      </c>
      <c r="D20" s="81">
        <v>654</v>
      </c>
      <c r="E20" s="81">
        <v>662</v>
      </c>
      <c r="F20" s="81">
        <v>724</v>
      </c>
      <c r="G20" s="81">
        <v>809</v>
      </c>
      <c r="H20" s="81">
        <v>983</v>
      </c>
      <c r="I20" s="82">
        <v>1149</v>
      </c>
    </row>
    <row r="21" spans="1:9" ht="20.100000000000001" customHeight="1" x14ac:dyDescent="0.25">
      <c r="A21" s="86" t="s">
        <v>231</v>
      </c>
      <c r="B21" s="81">
        <v>64</v>
      </c>
      <c r="C21" s="81">
        <v>61</v>
      </c>
      <c r="D21" s="81">
        <v>77</v>
      </c>
      <c r="E21" s="81">
        <v>69</v>
      </c>
      <c r="F21" s="81">
        <v>94</v>
      </c>
      <c r="G21" s="81">
        <v>62</v>
      </c>
      <c r="H21" s="81">
        <v>73</v>
      </c>
      <c r="I21" s="82">
        <v>78</v>
      </c>
    </row>
  </sheetData>
  <mergeCells count="3">
    <mergeCell ref="A2:A3"/>
    <mergeCell ref="B2:I2"/>
    <mergeCell ref="B1:I1"/>
  </mergeCells>
  <hyperlinks>
    <hyperlink ref="A1" location="Menü!A1" display="TABLO 28 :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5" x14ac:dyDescent="0.25"/>
  <cols>
    <col min="1" max="1" width="20.140625" style="182" customWidth="1"/>
    <col min="2" max="6" width="13.7109375" style="182" customWidth="1"/>
    <col min="7" max="16384" width="9.140625" style="182"/>
  </cols>
  <sheetData>
    <row r="1" spans="1:7" s="11" customFormat="1" ht="30.75" customHeight="1" thickTop="1" x14ac:dyDescent="0.2">
      <c r="A1" s="77" t="s">
        <v>350</v>
      </c>
      <c r="B1" s="212" t="s">
        <v>316</v>
      </c>
      <c r="C1" s="213"/>
      <c r="D1" s="213"/>
      <c r="E1" s="213"/>
      <c r="F1" s="213"/>
    </row>
    <row r="2" spans="1:7" s="11" customFormat="1" ht="51.75" customHeight="1" x14ac:dyDescent="0.2">
      <c r="A2" s="49" t="s">
        <v>90</v>
      </c>
      <c r="B2" s="184" t="s">
        <v>311</v>
      </c>
      <c r="C2" s="196" t="s">
        <v>312</v>
      </c>
      <c r="D2" s="196" t="s">
        <v>313</v>
      </c>
      <c r="E2" s="196" t="s">
        <v>314</v>
      </c>
      <c r="F2" s="196" t="s">
        <v>315</v>
      </c>
      <c r="G2" s="197"/>
    </row>
    <row r="3" spans="1:7" s="11" customFormat="1" ht="20.100000000000001" customHeight="1" x14ac:dyDescent="0.2">
      <c r="A3" s="170">
        <v>2013</v>
      </c>
      <c r="B3" s="20">
        <v>19</v>
      </c>
      <c r="C3" s="198"/>
      <c r="D3" s="198"/>
      <c r="E3" s="198"/>
      <c r="F3" s="198"/>
    </row>
    <row r="4" spans="1:7" s="11" customFormat="1" ht="20.100000000000001" customHeight="1" x14ac:dyDescent="0.2">
      <c r="A4" s="170">
        <v>2014</v>
      </c>
      <c r="B4" s="20">
        <v>8</v>
      </c>
      <c r="C4" s="198"/>
      <c r="D4" s="198"/>
      <c r="E4" s="198"/>
      <c r="F4" s="198"/>
    </row>
    <row r="5" spans="1:7" s="11" customFormat="1" ht="20.100000000000001" customHeight="1" x14ac:dyDescent="0.2">
      <c r="A5" s="170">
        <v>2015</v>
      </c>
      <c r="B5" s="20">
        <v>24</v>
      </c>
      <c r="C5" s="198">
        <v>2</v>
      </c>
      <c r="D5" s="198">
        <v>1</v>
      </c>
      <c r="E5" s="198">
        <v>1</v>
      </c>
      <c r="F5" s="198">
        <v>1</v>
      </c>
    </row>
    <row r="6" spans="1:7" ht="20.100000000000001" customHeight="1" x14ac:dyDescent="0.25">
      <c r="A6" s="170">
        <v>2016</v>
      </c>
      <c r="B6" s="20">
        <v>0</v>
      </c>
      <c r="C6" s="199"/>
      <c r="D6" s="199"/>
      <c r="E6" s="199"/>
      <c r="F6" s="199"/>
    </row>
    <row r="7" spans="1:7" ht="20.100000000000001" customHeight="1" x14ac:dyDescent="0.25">
      <c r="A7" s="170">
        <v>2017</v>
      </c>
      <c r="B7" s="20">
        <v>24</v>
      </c>
      <c r="C7" s="199">
        <v>3</v>
      </c>
      <c r="D7" s="199"/>
      <c r="E7" s="199"/>
      <c r="F7" s="199"/>
    </row>
    <row r="8" spans="1:7" ht="20.100000000000001" customHeight="1" x14ac:dyDescent="0.25">
      <c r="A8" s="170">
        <v>2018</v>
      </c>
      <c r="B8" s="20">
        <v>35</v>
      </c>
      <c r="C8" s="199">
        <v>1</v>
      </c>
      <c r="D8" s="199">
        <v>1</v>
      </c>
      <c r="E8" s="199"/>
      <c r="F8" s="199"/>
    </row>
    <row r="9" spans="1:7" ht="20.100000000000001" customHeight="1" x14ac:dyDescent="0.25">
      <c r="A9" s="170">
        <v>2019</v>
      </c>
      <c r="B9" s="20"/>
      <c r="C9" s="199"/>
      <c r="D9" s="199"/>
      <c r="E9" s="199"/>
      <c r="F9" s="199"/>
    </row>
    <row r="10" spans="1:7" ht="20.100000000000001" customHeight="1" x14ac:dyDescent="0.25">
      <c r="A10" s="170">
        <v>2020</v>
      </c>
      <c r="B10" s="20"/>
      <c r="C10" s="199"/>
      <c r="D10" s="199"/>
      <c r="E10" s="199"/>
      <c r="F10" s="199"/>
    </row>
    <row r="11" spans="1:7" ht="20.100000000000001" customHeight="1" x14ac:dyDescent="0.25">
      <c r="A11" s="170">
        <v>2021</v>
      </c>
      <c r="B11" s="20"/>
      <c r="C11" s="199"/>
      <c r="D11" s="199"/>
      <c r="E11" s="199"/>
      <c r="F11" s="199"/>
    </row>
  </sheetData>
  <mergeCells count="1">
    <mergeCell ref="B1:F1"/>
  </mergeCells>
  <hyperlinks>
    <hyperlink ref="A1" location="Menü!A1" display="TABLO 24 :"/>
  </hyperlink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1" width="20.140625" style="182" customWidth="1"/>
    <col min="2" max="6" width="13.7109375" style="182" customWidth="1"/>
    <col min="7" max="16384" width="9.140625" style="182"/>
  </cols>
  <sheetData>
    <row r="1" spans="1:7" s="11" customFormat="1" ht="30.75" customHeight="1" thickTop="1" x14ac:dyDescent="0.2">
      <c r="A1" s="77" t="s">
        <v>351</v>
      </c>
      <c r="B1" s="204" t="s">
        <v>310</v>
      </c>
      <c r="C1" s="204"/>
      <c r="D1" s="204"/>
      <c r="E1" s="204"/>
      <c r="F1" s="204"/>
    </row>
    <row r="2" spans="1:7" s="11" customFormat="1" ht="51.75" customHeight="1" x14ac:dyDescent="0.2">
      <c r="A2" s="49" t="s">
        <v>90</v>
      </c>
      <c r="B2" s="184" t="s">
        <v>311</v>
      </c>
      <c r="C2" s="196" t="s">
        <v>312</v>
      </c>
      <c r="D2" s="196" t="s">
        <v>313</v>
      </c>
      <c r="E2" s="196" t="s">
        <v>314</v>
      </c>
      <c r="F2" s="196" t="s">
        <v>315</v>
      </c>
      <c r="G2" s="197"/>
    </row>
    <row r="3" spans="1:7" s="11" customFormat="1" ht="20.100000000000001" customHeight="1" x14ac:dyDescent="0.2">
      <c r="A3" s="170">
        <v>2017</v>
      </c>
      <c r="B3" s="20">
        <v>31</v>
      </c>
      <c r="C3" s="198">
        <v>1</v>
      </c>
      <c r="D3" s="198"/>
      <c r="E3" s="198"/>
      <c r="F3" s="198"/>
    </row>
    <row r="4" spans="1:7" s="11" customFormat="1" ht="20.100000000000001" customHeight="1" x14ac:dyDescent="0.2">
      <c r="A4" s="170">
        <v>2018</v>
      </c>
      <c r="B4" s="20">
        <v>32</v>
      </c>
      <c r="C4" s="198">
        <v>2</v>
      </c>
      <c r="D4" s="198"/>
      <c r="E4" s="198"/>
      <c r="F4" s="198"/>
    </row>
    <row r="5" spans="1:7" s="11" customFormat="1" ht="20.100000000000001" customHeight="1" x14ac:dyDescent="0.2">
      <c r="A5" s="170">
        <v>2019</v>
      </c>
      <c r="B5" s="20"/>
      <c r="C5" s="198"/>
      <c r="D5" s="198"/>
      <c r="E5" s="198"/>
      <c r="F5" s="198"/>
    </row>
    <row r="6" spans="1:7" ht="20.100000000000001" customHeight="1" x14ac:dyDescent="0.25">
      <c r="A6" s="170">
        <v>2020</v>
      </c>
      <c r="B6" s="20"/>
      <c r="C6" s="199"/>
      <c r="D6" s="199"/>
      <c r="E6" s="199"/>
      <c r="F6" s="199"/>
    </row>
    <row r="7" spans="1:7" ht="20.100000000000001" customHeight="1" x14ac:dyDescent="0.25">
      <c r="A7" s="170">
        <v>2021</v>
      </c>
      <c r="B7" s="20"/>
      <c r="C7" s="199"/>
      <c r="D7" s="199"/>
      <c r="E7" s="199"/>
      <c r="F7" s="199"/>
    </row>
  </sheetData>
  <mergeCells count="1">
    <mergeCell ref="B1:F1"/>
  </mergeCells>
  <hyperlinks>
    <hyperlink ref="A1" location="Menü!A1" display="TABLO 24 :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5" x14ac:dyDescent="0.25"/>
  <cols>
    <col min="1" max="1" width="20.140625" style="182" customWidth="1"/>
    <col min="2" max="2" width="35.28515625" style="182" customWidth="1"/>
    <col min="3" max="16384" width="9.140625" style="182"/>
  </cols>
  <sheetData>
    <row r="1" spans="1:7" s="11" customFormat="1" ht="43.5" customHeight="1" thickTop="1" x14ac:dyDescent="0.2">
      <c r="A1" s="77" t="s">
        <v>352</v>
      </c>
      <c r="B1" s="204" t="s">
        <v>318</v>
      </c>
      <c r="C1" s="204"/>
      <c r="D1" s="204"/>
      <c r="E1" s="204"/>
      <c r="F1" s="204"/>
      <c r="G1" s="204"/>
    </row>
    <row r="2" spans="1:7" s="11" customFormat="1" ht="45.75" customHeight="1" x14ac:dyDescent="0.2">
      <c r="A2" s="49" t="s">
        <v>90</v>
      </c>
      <c r="B2" s="183" t="s">
        <v>317</v>
      </c>
      <c r="C2" s="197"/>
    </row>
    <row r="3" spans="1:7" s="11" customFormat="1" ht="20.100000000000001" customHeight="1" x14ac:dyDescent="0.2">
      <c r="A3" s="170">
        <v>2013</v>
      </c>
      <c r="B3" s="20">
        <v>0</v>
      </c>
    </row>
    <row r="4" spans="1:7" s="11" customFormat="1" ht="20.100000000000001" customHeight="1" x14ac:dyDescent="0.2">
      <c r="A4" s="170">
        <v>2014</v>
      </c>
      <c r="B4" s="20">
        <v>4</v>
      </c>
    </row>
    <row r="5" spans="1:7" s="11" customFormat="1" ht="20.100000000000001" customHeight="1" x14ac:dyDescent="0.2">
      <c r="A5" s="170">
        <v>2015</v>
      </c>
      <c r="B5" s="20">
        <v>5</v>
      </c>
    </row>
    <row r="6" spans="1:7" ht="20.100000000000001" customHeight="1" x14ac:dyDescent="0.25">
      <c r="A6" s="170">
        <v>2016</v>
      </c>
      <c r="B6" s="20">
        <v>11</v>
      </c>
    </row>
    <row r="7" spans="1:7" ht="20.100000000000001" customHeight="1" x14ac:dyDescent="0.25">
      <c r="A7" s="170">
        <v>2017</v>
      </c>
      <c r="B7" s="20">
        <v>8</v>
      </c>
    </row>
    <row r="8" spans="1:7" ht="20.100000000000001" customHeight="1" x14ac:dyDescent="0.25">
      <c r="A8" s="170">
        <v>2018</v>
      </c>
      <c r="B8" s="20"/>
    </row>
    <row r="9" spans="1:7" ht="20.100000000000001" customHeight="1" x14ac:dyDescent="0.25">
      <c r="A9" s="170">
        <v>2019</v>
      </c>
      <c r="B9" s="20"/>
    </row>
    <row r="10" spans="1:7" ht="20.100000000000001" customHeight="1" x14ac:dyDescent="0.25">
      <c r="A10" s="170">
        <v>2020</v>
      </c>
      <c r="B10" s="20"/>
    </row>
    <row r="11" spans="1:7" ht="20.100000000000001" customHeight="1" x14ac:dyDescent="0.25">
      <c r="A11" s="170">
        <v>2021</v>
      </c>
      <c r="B11" s="20"/>
    </row>
    <row r="12" spans="1:7" ht="20.100000000000001" customHeight="1" x14ac:dyDescent="0.25">
      <c r="A12" s="170">
        <v>2022</v>
      </c>
      <c r="B12" s="20"/>
    </row>
    <row r="13" spans="1:7" ht="20.100000000000001" customHeight="1" x14ac:dyDescent="0.25">
      <c r="A13" s="170">
        <v>2023</v>
      </c>
      <c r="B13" s="20"/>
    </row>
    <row r="14" spans="1:7" ht="20.100000000000001" customHeight="1" x14ac:dyDescent="0.25">
      <c r="A14" s="170">
        <v>2024</v>
      </c>
      <c r="B14" s="20"/>
    </row>
    <row r="15" spans="1:7" ht="20.100000000000001" customHeight="1" x14ac:dyDescent="0.25">
      <c r="A15" s="170">
        <v>2025</v>
      </c>
      <c r="B15" s="20"/>
    </row>
    <row r="16" spans="1:7" ht="20.100000000000001" customHeight="1" x14ac:dyDescent="0.25">
      <c r="A16" s="170">
        <v>2026</v>
      </c>
      <c r="B16" s="20"/>
    </row>
    <row r="17" spans="1:2" ht="20.100000000000001" customHeight="1" x14ac:dyDescent="0.25">
      <c r="A17" s="170">
        <v>2027</v>
      </c>
      <c r="B17" s="20"/>
    </row>
  </sheetData>
  <mergeCells count="1">
    <mergeCell ref="B1:G1"/>
  </mergeCells>
  <hyperlinks>
    <hyperlink ref="A1" location="Menü!A1" display="TABLO 24 :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1" max="1" width="17.7109375" style="11" customWidth="1"/>
    <col min="2" max="5" width="14.7109375" style="11" customWidth="1"/>
    <col min="6" max="16384" width="9.140625" style="11"/>
  </cols>
  <sheetData>
    <row r="1" spans="1:5" ht="30" customHeight="1" thickTop="1" x14ac:dyDescent="0.2">
      <c r="A1" s="77" t="s">
        <v>208</v>
      </c>
      <c r="B1" s="209" t="s">
        <v>160</v>
      </c>
      <c r="C1" s="210"/>
      <c r="D1" s="210"/>
      <c r="E1" s="211"/>
    </row>
    <row r="2" spans="1:5" ht="24.95" customHeight="1" x14ac:dyDescent="0.2">
      <c r="A2" s="10" t="s">
        <v>23</v>
      </c>
      <c r="B2" s="8" t="s">
        <v>24</v>
      </c>
      <c r="C2" s="8" t="s">
        <v>13</v>
      </c>
      <c r="D2" s="8" t="s">
        <v>14</v>
      </c>
      <c r="E2" s="8" t="s">
        <v>12</v>
      </c>
    </row>
    <row r="3" spans="1:5" ht="24.95" customHeight="1" x14ac:dyDescent="0.2">
      <c r="A3" s="16" t="s">
        <v>15</v>
      </c>
      <c r="B3" s="14">
        <v>28</v>
      </c>
      <c r="C3" s="14">
        <v>385</v>
      </c>
      <c r="D3" s="14">
        <v>425</v>
      </c>
      <c r="E3" s="14">
        <v>810</v>
      </c>
    </row>
    <row r="4" spans="1:5" ht="24.95" customHeight="1" x14ac:dyDescent="0.2">
      <c r="A4" s="17" t="s">
        <v>17</v>
      </c>
      <c r="B4" s="9">
        <v>25</v>
      </c>
      <c r="C4" s="9">
        <v>260</v>
      </c>
      <c r="D4" s="9">
        <v>300</v>
      </c>
      <c r="E4" s="9">
        <v>560</v>
      </c>
    </row>
    <row r="5" spans="1:5" ht="24.95" customHeight="1" x14ac:dyDescent="0.2">
      <c r="A5" s="16" t="s">
        <v>18</v>
      </c>
      <c r="B5" s="14">
        <v>21</v>
      </c>
      <c r="C5" s="14">
        <v>260</v>
      </c>
      <c r="D5" s="14">
        <v>255</v>
      </c>
      <c r="E5" s="14">
        <v>515</v>
      </c>
    </row>
    <row r="6" spans="1:5" ht="24.95" customHeight="1" x14ac:dyDescent="0.2">
      <c r="A6" s="17" t="s">
        <v>19</v>
      </c>
      <c r="B6" s="9">
        <v>25</v>
      </c>
      <c r="C6" s="9">
        <v>330</v>
      </c>
      <c r="D6" s="9">
        <v>323</v>
      </c>
      <c r="E6" s="9">
        <v>653</v>
      </c>
    </row>
    <row r="7" spans="1:5" ht="24.95" customHeight="1" x14ac:dyDescent="0.2">
      <c r="A7" s="16" t="s">
        <v>20</v>
      </c>
      <c r="B7" s="14">
        <v>18</v>
      </c>
      <c r="C7" s="14">
        <v>240</v>
      </c>
      <c r="D7" s="14">
        <v>232</v>
      </c>
      <c r="E7" s="14">
        <v>472</v>
      </c>
    </row>
    <row r="8" spans="1:5" ht="24.95" customHeight="1" x14ac:dyDescent="0.2">
      <c r="A8" s="17" t="s">
        <v>49</v>
      </c>
      <c r="B8" s="20">
        <v>15</v>
      </c>
      <c r="C8" s="20">
        <v>91</v>
      </c>
      <c r="D8" s="20">
        <v>99</v>
      </c>
      <c r="E8" s="20">
        <f>SUM(C8:D8)</f>
        <v>190</v>
      </c>
    </row>
    <row r="9" spans="1:5" ht="24.95" customHeight="1" x14ac:dyDescent="0.2">
      <c r="A9" s="16" t="s">
        <v>106</v>
      </c>
      <c r="B9" s="20">
        <v>10</v>
      </c>
      <c r="C9" s="20">
        <v>79</v>
      </c>
      <c r="D9" s="20">
        <v>84</v>
      </c>
      <c r="E9" s="20">
        <f>SUM(C9:D9)</f>
        <v>163</v>
      </c>
    </row>
    <row r="10" spans="1:5" ht="24.95" customHeight="1" x14ac:dyDescent="0.2">
      <c r="A10" s="17" t="s">
        <v>107</v>
      </c>
      <c r="B10" s="20">
        <v>3</v>
      </c>
      <c r="C10" s="20">
        <v>56</v>
      </c>
      <c r="D10" s="20">
        <v>67</v>
      </c>
      <c r="E10" s="20">
        <f>SUM(C10:D10)</f>
        <v>123</v>
      </c>
    </row>
    <row r="11" spans="1:5" ht="24.95" customHeight="1" x14ac:dyDescent="0.2">
      <c r="A11" s="16" t="s">
        <v>108</v>
      </c>
      <c r="B11" s="20">
        <v>2</v>
      </c>
      <c r="C11" s="20">
        <v>19</v>
      </c>
      <c r="D11" s="20">
        <v>26</v>
      </c>
      <c r="E11" s="20">
        <f>SUM(C11:D11)</f>
        <v>45</v>
      </c>
    </row>
    <row r="12" spans="1:5" ht="24.95" customHeight="1" x14ac:dyDescent="0.2">
      <c r="A12" s="17" t="s">
        <v>109</v>
      </c>
      <c r="B12" s="9"/>
      <c r="C12" s="9"/>
      <c r="D12" s="9"/>
      <c r="E12" s="9"/>
    </row>
  </sheetData>
  <mergeCells count="1">
    <mergeCell ref="B1:E1"/>
  </mergeCells>
  <hyperlinks>
    <hyperlink ref="A1" location="Menü!A1" display="Tablo 4: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2.75" x14ac:dyDescent="0.2"/>
  <cols>
    <col min="1" max="1" width="17.7109375" style="11" customWidth="1"/>
    <col min="2" max="11" width="9.7109375" style="11" customWidth="1"/>
    <col min="12" max="16384" width="9.140625" style="11"/>
  </cols>
  <sheetData>
    <row r="1" spans="1:11" ht="30" customHeight="1" thickTop="1" x14ac:dyDescent="0.2">
      <c r="A1" s="77" t="s">
        <v>207</v>
      </c>
      <c r="B1" s="212" t="s">
        <v>112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" customHeight="1" x14ac:dyDescent="0.2">
      <c r="A2" s="214" t="s">
        <v>0</v>
      </c>
      <c r="B2" s="214" t="s">
        <v>1</v>
      </c>
      <c r="C2" s="214"/>
      <c r="D2" s="214"/>
      <c r="E2" s="17" t="s">
        <v>2</v>
      </c>
      <c r="F2" s="214" t="s">
        <v>4</v>
      </c>
      <c r="G2" s="214"/>
      <c r="H2" s="214"/>
      <c r="I2" s="214" t="s">
        <v>5</v>
      </c>
      <c r="J2" s="214"/>
      <c r="K2" s="214"/>
    </row>
    <row r="3" spans="1:11" ht="15" customHeight="1" x14ac:dyDescent="0.2">
      <c r="A3" s="214"/>
      <c r="B3" s="214" t="s">
        <v>6</v>
      </c>
      <c r="C3" s="214" t="s">
        <v>7</v>
      </c>
      <c r="D3" s="214"/>
      <c r="E3" s="17" t="s">
        <v>3</v>
      </c>
      <c r="F3" s="214"/>
      <c r="G3" s="214"/>
      <c r="H3" s="214"/>
      <c r="I3" s="214"/>
      <c r="J3" s="214"/>
      <c r="K3" s="214"/>
    </row>
    <row r="4" spans="1:11" ht="15" customHeight="1" x14ac:dyDescent="0.2">
      <c r="A4" s="214"/>
      <c r="B4" s="214"/>
      <c r="C4" s="17" t="s">
        <v>8</v>
      </c>
      <c r="D4" s="17" t="s">
        <v>9</v>
      </c>
      <c r="E4" s="10"/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12</v>
      </c>
    </row>
    <row r="5" spans="1:11" ht="24.95" customHeight="1" x14ac:dyDescent="0.2">
      <c r="A5" s="16" t="s">
        <v>15</v>
      </c>
      <c r="B5" s="21">
        <v>4</v>
      </c>
      <c r="C5" s="14"/>
      <c r="D5" s="14" t="s">
        <v>16</v>
      </c>
      <c r="E5" s="14">
        <v>77</v>
      </c>
      <c r="F5" s="14">
        <v>90</v>
      </c>
      <c r="G5" s="14">
        <v>101</v>
      </c>
      <c r="H5" s="14">
        <v>191</v>
      </c>
      <c r="I5" s="14">
        <v>1223</v>
      </c>
      <c r="J5" s="14">
        <v>1023</v>
      </c>
      <c r="K5" s="9">
        <f t="shared" ref="K5:K9" si="0">SUM(I5:J5)</f>
        <v>2246</v>
      </c>
    </row>
    <row r="6" spans="1:11" ht="24.95" customHeight="1" x14ac:dyDescent="0.2">
      <c r="A6" s="17" t="s">
        <v>17</v>
      </c>
      <c r="B6" s="22">
        <v>4</v>
      </c>
      <c r="C6" s="9"/>
      <c r="D6" s="9" t="s">
        <v>16</v>
      </c>
      <c r="E6" s="9">
        <v>86</v>
      </c>
      <c r="F6" s="9">
        <v>90</v>
      </c>
      <c r="G6" s="9">
        <v>100</v>
      </c>
      <c r="H6" s="9">
        <v>190</v>
      </c>
      <c r="I6" s="9">
        <v>1222</v>
      </c>
      <c r="J6" s="9">
        <v>1622</v>
      </c>
      <c r="K6" s="9">
        <f t="shared" si="0"/>
        <v>2844</v>
      </c>
    </row>
    <row r="7" spans="1:11" ht="24.95" customHeight="1" x14ac:dyDescent="0.2">
      <c r="A7" s="16" t="s">
        <v>18</v>
      </c>
      <c r="B7" s="21">
        <v>4</v>
      </c>
      <c r="C7" s="14"/>
      <c r="D7" s="14" t="s">
        <v>16</v>
      </c>
      <c r="E7" s="14">
        <v>104</v>
      </c>
      <c r="F7" s="14">
        <v>80</v>
      </c>
      <c r="G7" s="14">
        <v>105</v>
      </c>
      <c r="H7" s="14">
        <v>185</v>
      </c>
      <c r="I7" s="14">
        <v>1300</v>
      </c>
      <c r="J7" s="14">
        <v>1354</v>
      </c>
      <c r="K7" s="9">
        <f t="shared" si="0"/>
        <v>2654</v>
      </c>
    </row>
    <row r="8" spans="1:11" ht="24.95" customHeight="1" x14ac:dyDescent="0.2">
      <c r="A8" s="175" t="s">
        <v>19</v>
      </c>
      <c r="B8" s="22">
        <v>4</v>
      </c>
      <c r="C8" s="9"/>
      <c r="D8" s="9" t="s">
        <v>16</v>
      </c>
      <c r="E8" s="9">
        <v>110</v>
      </c>
      <c r="F8" s="9">
        <v>87</v>
      </c>
      <c r="G8" s="9">
        <v>100</v>
      </c>
      <c r="H8" s="9">
        <v>187</v>
      </c>
      <c r="I8" s="9">
        <v>1413</v>
      </c>
      <c r="J8" s="9">
        <v>1615</v>
      </c>
      <c r="K8" s="9">
        <f t="shared" si="0"/>
        <v>3028</v>
      </c>
    </row>
    <row r="9" spans="1:11" ht="24.95" customHeight="1" x14ac:dyDescent="0.2">
      <c r="A9" s="16" t="s">
        <v>20</v>
      </c>
      <c r="B9" s="21">
        <v>4</v>
      </c>
      <c r="C9" s="14"/>
      <c r="D9" s="14" t="s">
        <v>16</v>
      </c>
      <c r="E9" s="14">
        <v>104</v>
      </c>
      <c r="F9" s="14">
        <v>100</v>
      </c>
      <c r="G9" s="14">
        <v>106</v>
      </c>
      <c r="H9" s="14">
        <v>206</v>
      </c>
      <c r="I9" s="14">
        <v>1344</v>
      </c>
      <c r="J9" s="14">
        <v>1543</v>
      </c>
      <c r="K9" s="9">
        <f t="shared" si="0"/>
        <v>2887</v>
      </c>
    </row>
    <row r="10" spans="1:11" ht="24.95" customHeight="1" x14ac:dyDescent="0.2">
      <c r="A10" s="175" t="s">
        <v>49</v>
      </c>
      <c r="B10" s="22">
        <v>2</v>
      </c>
      <c r="C10" s="9" t="s">
        <v>282</v>
      </c>
      <c r="D10" s="9"/>
      <c r="E10" s="9">
        <v>54</v>
      </c>
      <c r="F10" s="9">
        <v>70</v>
      </c>
      <c r="G10" s="9">
        <v>65</v>
      </c>
      <c r="H10" s="9">
        <v>135</v>
      </c>
      <c r="I10" s="9">
        <v>637</v>
      </c>
      <c r="J10" s="9">
        <v>724</v>
      </c>
      <c r="K10" s="9">
        <f>SUM(I10:J10)</f>
        <v>1361</v>
      </c>
    </row>
    <row r="11" spans="1:11" ht="24.95" customHeight="1" x14ac:dyDescent="0.2">
      <c r="A11" s="16" t="s">
        <v>106</v>
      </c>
      <c r="B11" s="21">
        <v>2</v>
      </c>
      <c r="C11" s="14" t="s">
        <v>282</v>
      </c>
      <c r="D11" s="14"/>
      <c r="E11" s="14">
        <v>54</v>
      </c>
      <c r="F11" s="14">
        <v>73</v>
      </c>
      <c r="G11" s="14">
        <v>64</v>
      </c>
      <c r="H11" s="14">
        <v>137</v>
      </c>
      <c r="I11" s="14">
        <v>605</v>
      </c>
      <c r="J11" s="14">
        <v>716</v>
      </c>
      <c r="K11" s="14">
        <f>SUM(I11:J11)</f>
        <v>1321</v>
      </c>
    </row>
    <row r="12" spans="1:11" ht="24.95" customHeight="1" x14ac:dyDescent="0.2">
      <c r="A12" s="175" t="s">
        <v>107</v>
      </c>
      <c r="B12" s="22">
        <v>2</v>
      </c>
      <c r="C12" s="9" t="s">
        <v>282</v>
      </c>
      <c r="D12" s="9"/>
      <c r="E12" s="9">
        <v>54</v>
      </c>
      <c r="F12" s="9">
        <v>77</v>
      </c>
      <c r="G12" s="9">
        <v>63</v>
      </c>
      <c r="H12" s="9">
        <v>140</v>
      </c>
      <c r="I12" s="9">
        <v>674</v>
      </c>
      <c r="J12" s="9">
        <v>774</v>
      </c>
      <c r="K12" s="9">
        <f>SUM(I12:J12)</f>
        <v>1448</v>
      </c>
    </row>
    <row r="13" spans="1:11" ht="24.95" customHeight="1" x14ac:dyDescent="0.2">
      <c r="A13" s="16" t="s">
        <v>108</v>
      </c>
      <c r="B13" s="21">
        <v>2</v>
      </c>
      <c r="C13" s="14" t="s">
        <v>282</v>
      </c>
      <c r="D13" s="14"/>
      <c r="E13" s="14">
        <v>54</v>
      </c>
      <c r="F13" s="14">
        <v>83</v>
      </c>
      <c r="G13" s="14">
        <v>65</v>
      </c>
      <c r="H13" s="14">
        <v>148</v>
      </c>
      <c r="I13" s="14">
        <v>672</v>
      </c>
      <c r="J13" s="14">
        <v>803</v>
      </c>
      <c r="K13" s="14">
        <f>SUM(I13:J13)</f>
        <v>1475</v>
      </c>
    </row>
    <row r="14" spans="1:11" ht="24.95" customHeight="1" x14ac:dyDescent="0.2">
      <c r="A14" s="175" t="s">
        <v>109</v>
      </c>
      <c r="B14" s="22"/>
      <c r="C14" s="9"/>
      <c r="D14" s="9"/>
      <c r="E14" s="9"/>
      <c r="F14" s="9"/>
      <c r="G14" s="9"/>
      <c r="H14" s="9"/>
      <c r="I14" s="9"/>
      <c r="J14" s="9"/>
      <c r="K14" s="9"/>
    </row>
    <row r="15" spans="1:11" ht="24.95" customHeight="1" x14ac:dyDescent="0.2"/>
    <row r="16" spans="1:11" ht="24.95" customHeight="1" x14ac:dyDescent="0.2"/>
  </sheetData>
  <mergeCells count="7">
    <mergeCell ref="B1:K1"/>
    <mergeCell ref="A2:A4"/>
    <mergeCell ref="B2:D2"/>
    <mergeCell ref="F2:H3"/>
    <mergeCell ref="I2:K3"/>
    <mergeCell ref="B3:B4"/>
    <mergeCell ref="C3:D3"/>
  </mergeCells>
  <hyperlinks>
    <hyperlink ref="A1" location="Menü!A1" display="Tablo 5:"/>
  </hyperlink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RowHeight="15" x14ac:dyDescent="0.2"/>
  <cols>
    <col min="1" max="1" width="17.7109375" style="18" customWidth="1"/>
    <col min="2" max="16384" width="9.140625" style="18"/>
  </cols>
  <sheetData>
    <row r="1" spans="1:11" ht="30" customHeight="1" thickTop="1" x14ac:dyDescent="0.2">
      <c r="A1" s="77" t="s">
        <v>206</v>
      </c>
      <c r="B1" s="212" t="s">
        <v>113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" customHeight="1" x14ac:dyDescent="0.2">
      <c r="A2" s="214" t="s">
        <v>0</v>
      </c>
      <c r="B2" s="214" t="s">
        <v>1</v>
      </c>
      <c r="C2" s="214"/>
      <c r="D2" s="214"/>
      <c r="E2" s="17" t="s">
        <v>2</v>
      </c>
      <c r="F2" s="214" t="s">
        <v>4</v>
      </c>
      <c r="G2" s="214"/>
      <c r="H2" s="214"/>
      <c r="I2" s="214" t="s">
        <v>5</v>
      </c>
      <c r="J2" s="214"/>
      <c r="K2" s="214"/>
    </row>
    <row r="3" spans="1:11" ht="15" customHeight="1" x14ac:dyDescent="0.2">
      <c r="A3" s="214"/>
      <c r="B3" s="214" t="s">
        <v>6</v>
      </c>
      <c r="C3" s="214" t="s">
        <v>7</v>
      </c>
      <c r="D3" s="214"/>
      <c r="E3" s="17" t="s">
        <v>3</v>
      </c>
      <c r="F3" s="214"/>
      <c r="G3" s="214"/>
      <c r="H3" s="214"/>
      <c r="I3" s="214"/>
      <c r="J3" s="214"/>
      <c r="K3" s="214"/>
    </row>
    <row r="4" spans="1:11" ht="15" customHeight="1" x14ac:dyDescent="0.2">
      <c r="A4" s="214"/>
      <c r="B4" s="214"/>
      <c r="C4" s="17" t="s">
        <v>8</v>
      </c>
      <c r="D4" s="17" t="s">
        <v>9</v>
      </c>
      <c r="E4" s="10"/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12</v>
      </c>
    </row>
    <row r="5" spans="1:11" ht="24.95" customHeight="1" x14ac:dyDescent="0.2">
      <c r="A5" s="16" t="s">
        <v>15</v>
      </c>
      <c r="B5" s="14">
        <v>1</v>
      </c>
      <c r="C5" s="14"/>
      <c r="D5" s="14" t="s">
        <v>16</v>
      </c>
      <c r="E5" s="14">
        <v>82</v>
      </c>
      <c r="F5" s="14">
        <v>39</v>
      </c>
      <c r="G5" s="23">
        <v>41</v>
      </c>
      <c r="H5" s="14">
        <v>80</v>
      </c>
      <c r="I5" s="14">
        <v>749</v>
      </c>
      <c r="J5" s="14">
        <v>924</v>
      </c>
      <c r="K5" s="14">
        <f t="shared" ref="K5:K9" si="0">SUM(I5:J5)</f>
        <v>1673</v>
      </c>
    </row>
    <row r="6" spans="1:11" ht="24.95" customHeight="1" x14ac:dyDescent="0.2">
      <c r="A6" s="17" t="s">
        <v>17</v>
      </c>
      <c r="B6" s="9">
        <v>1</v>
      </c>
      <c r="C6" s="9"/>
      <c r="D6" s="9" t="s">
        <v>16</v>
      </c>
      <c r="E6" s="9">
        <v>71</v>
      </c>
      <c r="F6" s="9">
        <v>36</v>
      </c>
      <c r="G6" s="9">
        <v>39</v>
      </c>
      <c r="H6" s="9">
        <v>75</v>
      </c>
      <c r="I6" s="9">
        <v>645</v>
      </c>
      <c r="J6" s="9">
        <v>897</v>
      </c>
      <c r="K6" s="20">
        <f t="shared" si="0"/>
        <v>1542</v>
      </c>
    </row>
    <row r="7" spans="1:11" ht="24.95" customHeight="1" x14ac:dyDescent="0.2">
      <c r="A7" s="16" t="s">
        <v>18</v>
      </c>
      <c r="B7" s="14">
        <v>1</v>
      </c>
      <c r="C7" s="14" t="s">
        <v>16</v>
      </c>
      <c r="D7" s="14"/>
      <c r="E7" s="14">
        <v>56</v>
      </c>
      <c r="F7" s="14">
        <v>39</v>
      </c>
      <c r="G7" s="23">
        <v>37</v>
      </c>
      <c r="H7" s="14">
        <v>76</v>
      </c>
      <c r="I7" s="14">
        <v>537</v>
      </c>
      <c r="J7" s="14">
        <v>766</v>
      </c>
      <c r="K7" s="14">
        <f t="shared" si="0"/>
        <v>1303</v>
      </c>
    </row>
    <row r="8" spans="1:11" ht="24.95" customHeight="1" x14ac:dyDescent="0.2">
      <c r="A8" s="175" t="s">
        <v>19</v>
      </c>
      <c r="B8" s="9">
        <v>2</v>
      </c>
      <c r="C8" s="9" t="s">
        <v>16</v>
      </c>
      <c r="D8" s="9"/>
      <c r="E8" s="9">
        <v>58</v>
      </c>
      <c r="F8" s="9">
        <v>40</v>
      </c>
      <c r="G8" s="9">
        <v>38</v>
      </c>
      <c r="H8" s="9">
        <v>78</v>
      </c>
      <c r="I8" s="9">
        <v>628</v>
      </c>
      <c r="J8" s="9">
        <v>807</v>
      </c>
      <c r="K8" s="20">
        <f t="shared" si="0"/>
        <v>1435</v>
      </c>
    </row>
    <row r="9" spans="1:11" ht="24.95" customHeight="1" x14ac:dyDescent="0.2">
      <c r="A9" s="16" t="s">
        <v>20</v>
      </c>
      <c r="B9" s="14">
        <v>2</v>
      </c>
      <c r="C9" s="14" t="s">
        <v>16</v>
      </c>
      <c r="D9" s="14"/>
      <c r="E9" s="14">
        <v>56</v>
      </c>
      <c r="F9" s="14">
        <v>39</v>
      </c>
      <c r="G9" s="23">
        <v>41</v>
      </c>
      <c r="H9" s="14">
        <v>80</v>
      </c>
      <c r="I9" s="14">
        <v>633</v>
      </c>
      <c r="J9" s="14">
        <v>750</v>
      </c>
      <c r="K9" s="14">
        <f t="shared" si="0"/>
        <v>1383</v>
      </c>
    </row>
    <row r="10" spans="1:11" ht="24.95" customHeight="1" x14ac:dyDescent="0.2">
      <c r="A10" s="175" t="s">
        <v>49</v>
      </c>
      <c r="B10" s="9">
        <v>3</v>
      </c>
      <c r="C10" s="9" t="s">
        <v>282</v>
      </c>
      <c r="D10" s="9"/>
      <c r="E10" s="9">
        <v>70</v>
      </c>
      <c r="F10" s="9">
        <v>83</v>
      </c>
      <c r="G10" s="9">
        <v>63</v>
      </c>
      <c r="H10" s="9">
        <v>146</v>
      </c>
      <c r="I10" s="9">
        <v>957</v>
      </c>
      <c r="J10" s="9">
        <v>838</v>
      </c>
      <c r="K10" s="20">
        <f>SUM(I10:J10)</f>
        <v>1795</v>
      </c>
    </row>
    <row r="11" spans="1:11" ht="24.95" customHeight="1" x14ac:dyDescent="0.2">
      <c r="A11" s="16" t="s">
        <v>106</v>
      </c>
      <c r="B11" s="14">
        <v>3</v>
      </c>
      <c r="C11" s="14" t="s">
        <v>282</v>
      </c>
      <c r="D11" s="14"/>
      <c r="E11" s="14">
        <v>70</v>
      </c>
      <c r="F11" s="14">
        <v>89</v>
      </c>
      <c r="G11" s="23">
        <v>59</v>
      </c>
      <c r="H11" s="14">
        <v>148</v>
      </c>
      <c r="I11" s="14">
        <v>898</v>
      </c>
      <c r="J11" s="14">
        <v>913</v>
      </c>
      <c r="K11" s="14">
        <f>SUM(I11:J11)</f>
        <v>1811</v>
      </c>
    </row>
    <row r="12" spans="1:11" ht="24.95" customHeight="1" x14ac:dyDescent="0.2">
      <c r="A12" s="175" t="s">
        <v>107</v>
      </c>
      <c r="B12" s="9">
        <v>3</v>
      </c>
      <c r="C12" s="9" t="s">
        <v>282</v>
      </c>
      <c r="D12" s="9"/>
      <c r="E12" s="9">
        <v>70</v>
      </c>
      <c r="F12" s="9">
        <v>87</v>
      </c>
      <c r="G12" s="9">
        <v>66</v>
      </c>
      <c r="H12" s="9">
        <v>153</v>
      </c>
      <c r="I12" s="9">
        <v>991</v>
      </c>
      <c r="J12" s="9">
        <v>759</v>
      </c>
      <c r="K12" s="20">
        <f>SUM(I12:J12)</f>
        <v>1750</v>
      </c>
    </row>
    <row r="13" spans="1:11" ht="24.95" customHeight="1" x14ac:dyDescent="0.2">
      <c r="A13" s="16" t="s">
        <v>108</v>
      </c>
      <c r="B13" s="14">
        <v>3</v>
      </c>
      <c r="C13" s="14" t="s">
        <v>282</v>
      </c>
      <c r="D13" s="14"/>
      <c r="E13" s="14">
        <v>70</v>
      </c>
      <c r="F13" s="14">
        <v>91</v>
      </c>
      <c r="G13" s="23">
        <v>71</v>
      </c>
      <c r="H13" s="14">
        <v>162</v>
      </c>
      <c r="I13" s="14">
        <v>993</v>
      </c>
      <c r="J13" s="14">
        <v>806</v>
      </c>
      <c r="K13" s="14">
        <f>SUM(I13:J13)</f>
        <v>1799</v>
      </c>
    </row>
    <row r="14" spans="1:11" ht="24.95" customHeight="1" x14ac:dyDescent="0.2">
      <c r="A14" s="175" t="s">
        <v>109</v>
      </c>
      <c r="B14" s="9"/>
      <c r="C14" s="9"/>
      <c r="D14" s="9"/>
      <c r="E14" s="9"/>
      <c r="F14" s="9"/>
      <c r="G14" s="9"/>
      <c r="H14" s="9"/>
      <c r="I14" s="9"/>
      <c r="J14" s="9"/>
      <c r="K14" s="20"/>
    </row>
  </sheetData>
  <mergeCells count="7">
    <mergeCell ref="B1:K1"/>
    <mergeCell ref="A2:A4"/>
    <mergeCell ref="B2:D2"/>
    <mergeCell ref="F2:H3"/>
    <mergeCell ref="I2:K3"/>
    <mergeCell ref="B3:B4"/>
    <mergeCell ref="C3:D3"/>
  </mergeCells>
  <hyperlinks>
    <hyperlink ref="A1" location="Menü!A1" display="Tablo 6:"/>
  </hyperlink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2.75" x14ac:dyDescent="0.2"/>
  <cols>
    <col min="1" max="1" width="15.5703125" style="103" customWidth="1"/>
    <col min="2" max="9" width="12.7109375" style="11" customWidth="1"/>
    <col min="10" max="16384" width="9.140625" style="11"/>
  </cols>
  <sheetData>
    <row r="1" spans="1:11" ht="30.75" customHeight="1" x14ac:dyDescent="0.2">
      <c r="A1" s="101" t="s">
        <v>279</v>
      </c>
      <c r="B1" s="215" t="s">
        <v>277</v>
      </c>
      <c r="C1" s="216"/>
      <c r="D1" s="216"/>
      <c r="E1" s="216"/>
      <c r="F1" s="216"/>
      <c r="G1" s="216"/>
      <c r="H1" s="216"/>
      <c r="I1" s="217"/>
    </row>
    <row r="2" spans="1:11" ht="39.75" customHeight="1" x14ac:dyDescent="0.2">
      <c r="A2" s="100" t="s">
        <v>276</v>
      </c>
      <c r="B2" s="89" t="s">
        <v>268</v>
      </c>
      <c r="C2" s="89" t="s">
        <v>269</v>
      </c>
      <c r="D2" s="89" t="s">
        <v>270</v>
      </c>
      <c r="E2" s="89" t="s">
        <v>271</v>
      </c>
      <c r="F2" s="89" t="s">
        <v>272</v>
      </c>
      <c r="G2" s="89" t="s">
        <v>273</v>
      </c>
      <c r="H2" s="89" t="s">
        <v>274</v>
      </c>
      <c r="I2" s="89" t="s">
        <v>275</v>
      </c>
      <c r="J2" s="99"/>
    </row>
    <row r="3" spans="1:11" ht="21" customHeight="1" x14ac:dyDescent="0.2">
      <c r="A3" s="178" t="s">
        <v>19</v>
      </c>
      <c r="B3" s="187">
        <v>517</v>
      </c>
      <c r="C3" s="187">
        <v>517</v>
      </c>
      <c r="D3" s="187" t="s">
        <v>281</v>
      </c>
      <c r="E3" s="187">
        <v>13</v>
      </c>
      <c r="F3" s="188"/>
      <c r="G3" s="187">
        <v>175</v>
      </c>
      <c r="H3" s="187">
        <v>33</v>
      </c>
      <c r="I3" s="187">
        <v>221</v>
      </c>
      <c r="J3" s="99"/>
    </row>
    <row r="4" spans="1:11" ht="20.100000000000001" customHeight="1" x14ac:dyDescent="0.2">
      <c r="A4" s="177" t="s">
        <v>20</v>
      </c>
      <c r="B4" s="189">
        <v>582</v>
      </c>
      <c r="C4" s="189">
        <v>556</v>
      </c>
      <c r="D4" s="189">
        <v>473</v>
      </c>
      <c r="E4" s="189">
        <v>3</v>
      </c>
      <c r="F4" s="189">
        <v>12</v>
      </c>
      <c r="G4" s="189">
        <v>170</v>
      </c>
      <c r="H4" s="189">
        <v>45</v>
      </c>
      <c r="I4" s="189">
        <v>230</v>
      </c>
    </row>
    <row r="5" spans="1:11" ht="20.100000000000001" customHeight="1" x14ac:dyDescent="0.2">
      <c r="A5" s="177" t="s">
        <v>49</v>
      </c>
      <c r="B5" s="73">
        <v>505</v>
      </c>
      <c r="C5" s="73">
        <v>496</v>
      </c>
      <c r="D5" s="73">
        <v>364</v>
      </c>
      <c r="E5" s="73">
        <v>3</v>
      </c>
      <c r="F5" s="73">
        <v>7</v>
      </c>
      <c r="G5" s="73">
        <v>152</v>
      </c>
      <c r="H5" s="73">
        <v>71</v>
      </c>
      <c r="I5" s="73">
        <v>233</v>
      </c>
    </row>
    <row r="6" spans="1:11" ht="20.100000000000001" customHeight="1" x14ac:dyDescent="0.2">
      <c r="A6" s="102" t="s">
        <v>106</v>
      </c>
      <c r="B6" s="15">
        <v>652</v>
      </c>
      <c r="C6" s="15">
        <v>651</v>
      </c>
      <c r="D6" s="15">
        <v>525</v>
      </c>
      <c r="E6" s="15">
        <v>3</v>
      </c>
      <c r="F6" s="15">
        <v>3</v>
      </c>
      <c r="G6" s="15">
        <v>215</v>
      </c>
      <c r="H6" s="15">
        <v>93</v>
      </c>
      <c r="I6" s="15">
        <v>314</v>
      </c>
    </row>
    <row r="7" spans="1:11" ht="20.100000000000001" customHeight="1" x14ac:dyDescent="0.2">
      <c r="A7" s="177" t="s">
        <v>107</v>
      </c>
      <c r="B7" s="15">
        <v>782</v>
      </c>
      <c r="C7" s="15">
        <v>742</v>
      </c>
      <c r="D7" s="15">
        <v>526</v>
      </c>
      <c r="E7" s="15">
        <v>1</v>
      </c>
      <c r="F7" s="15">
        <v>4</v>
      </c>
      <c r="G7" s="15">
        <v>188</v>
      </c>
      <c r="H7" s="15">
        <v>86</v>
      </c>
      <c r="I7" s="15">
        <v>279</v>
      </c>
      <c r="K7" s="103"/>
    </row>
    <row r="8" spans="1:11" ht="20.100000000000001" customHeight="1" x14ac:dyDescent="0.2">
      <c r="A8" s="102" t="s">
        <v>108</v>
      </c>
      <c r="B8" s="190">
        <v>677</v>
      </c>
      <c r="C8" s="218" t="s">
        <v>309</v>
      </c>
      <c r="D8" s="219"/>
      <c r="E8" s="219"/>
      <c r="F8" s="219"/>
      <c r="G8" s="219"/>
      <c r="H8" s="219"/>
      <c r="I8" s="220"/>
    </row>
    <row r="9" spans="1:11" ht="20.100000000000001" customHeight="1" x14ac:dyDescent="0.2">
      <c r="A9" s="177"/>
      <c r="B9" s="181"/>
      <c r="C9" s="181"/>
      <c r="D9" s="181"/>
      <c r="E9" s="181"/>
      <c r="F9" s="181"/>
      <c r="G9" s="181"/>
      <c r="H9" s="181"/>
      <c r="I9" s="181"/>
    </row>
    <row r="10" spans="1:11" ht="20.100000000000001" customHeight="1" x14ac:dyDescent="0.2">
      <c r="A10" s="102"/>
      <c r="B10" s="180"/>
      <c r="C10" s="180"/>
      <c r="D10" s="180"/>
      <c r="E10" s="180"/>
      <c r="F10" s="180"/>
      <c r="G10" s="180"/>
      <c r="H10" s="180"/>
      <c r="I10" s="180"/>
    </row>
    <row r="11" spans="1:11" ht="20.100000000000001" customHeight="1" x14ac:dyDescent="0.2">
      <c r="A11" s="177"/>
      <c r="B11" s="181"/>
      <c r="C11" s="181"/>
      <c r="D11" s="181"/>
      <c r="E11" s="181"/>
      <c r="F11" s="181"/>
      <c r="G11" s="181"/>
      <c r="H11" s="181"/>
      <c r="I11" s="181"/>
    </row>
    <row r="12" spans="1:11" ht="20.100000000000001" customHeight="1" x14ac:dyDescent="0.2">
      <c r="A12" s="102"/>
      <c r="B12" s="180"/>
      <c r="C12" s="180"/>
      <c r="D12" s="180"/>
      <c r="E12" s="180"/>
      <c r="F12" s="180"/>
      <c r="G12" s="180"/>
      <c r="H12" s="180"/>
      <c r="I12" s="180"/>
    </row>
    <row r="13" spans="1:11" ht="20.100000000000001" customHeight="1" x14ac:dyDescent="0.2">
      <c r="A13" s="177"/>
      <c r="B13" s="181"/>
      <c r="C13" s="181"/>
      <c r="D13" s="181"/>
      <c r="E13" s="181"/>
      <c r="F13" s="181"/>
      <c r="G13" s="181"/>
      <c r="H13" s="181"/>
      <c r="I13" s="181"/>
    </row>
    <row r="14" spans="1:11" ht="20.100000000000001" customHeight="1" x14ac:dyDescent="0.2">
      <c r="A14" s="102"/>
      <c r="B14" s="180"/>
      <c r="C14" s="180"/>
      <c r="D14" s="180"/>
      <c r="E14" s="180"/>
      <c r="F14" s="180"/>
      <c r="G14" s="180"/>
      <c r="H14" s="180"/>
      <c r="I14" s="180"/>
    </row>
    <row r="15" spans="1:11" ht="20.100000000000001" customHeight="1" x14ac:dyDescent="0.2">
      <c r="A15" s="177"/>
      <c r="B15" s="181"/>
      <c r="C15" s="181"/>
      <c r="D15" s="181"/>
      <c r="E15" s="181"/>
      <c r="F15" s="181"/>
      <c r="G15" s="181"/>
      <c r="H15" s="181"/>
      <c r="I15" s="181"/>
    </row>
  </sheetData>
  <mergeCells count="2">
    <mergeCell ref="B1:I1"/>
    <mergeCell ref="C8:I8"/>
  </mergeCells>
  <hyperlinks>
    <hyperlink ref="A1" location="Menü!A1" display="TABLO 28 :"/>
  </hyperlink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2.75" x14ac:dyDescent="0.2"/>
  <cols>
    <col min="1" max="1" width="17.7109375" style="11" customWidth="1"/>
    <col min="2" max="6" width="15.7109375" style="11" customWidth="1"/>
    <col min="7" max="7" width="21.5703125" style="11" customWidth="1"/>
    <col min="8" max="16384" width="9.140625" style="11"/>
  </cols>
  <sheetData>
    <row r="1" spans="1:10" ht="30" customHeight="1" thickTop="1" x14ac:dyDescent="0.2">
      <c r="A1" s="77" t="s">
        <v>205</v>
      </c>
      <c r="B1" s="204" t="s">
        <v>114</v>
      </c>
      <c r="C1" s="204"/>
      <c r="D1" s="204"/>
      <c r="E1" s="204"/>
      <c r="F1" s="204"/>
      <c r="G1" s="204"/>
      <c r="H1" s="24"/>
      <c r="I1" s="24"/>
      <c r="J1" s="24"/>
    </row>
    <row r="2" spans="1:10" ht="20.100000000000001" customHeight="1" x14ac:dyDescent="0.2">
      <c r="A2" s="208" t="s">
        <v>25</v>
      </c>
      <c r="B2" s="208"/>
      <c r="C2" s="208"/>
      <c r="D2" s="208"/>
      <c r="E2" s="208"/>
      <c r="F2" s="208"/>
      <c r="G2" s="208"/>
    </row>
    <row r="3" spans="1:10" ht="15" customHeight="1" x14ac:dyDescent="0.2">
      <c r="A3" s="221" t="s">
        <v>78</v>
      </c>
      <c r="B3" s="208" t="s">
        <v>115</v>
      </c>
      <c r="C3" s="208" t="s">
        <v>116</v>
      </c>
      <c r="D3" s="208" t="s">
        <v>117</v>
      </c>
      <c r="E3" s="208" t="s">
        <v>26</v>
      </c>
      <c r="F3" s="208"/>
      <c r="G3" s="208"/>
    </row>
    <row r="4" spans="1:10" ht="25.5" customHeight="1" x14ac:dyDescent="0.2">
      <c r="A4" s="221"/>
      <c r="B4" s="208"/>
      <c r="C4" s="208"/>
      <c r="D4" s="208"/>
      <c r="E4" s="8" t="s">
        <v>115</v>
      </c>
      <c r="F4" s="8" t="s">
        <v>116</v>
      </c>
      <c r="G4" s="8" t="s">
        <v>117</v>
      </c>
    </row>
    <row r="5" spans="1:10" ht="24.95" customHeight="1" x14ac:dyDescent="0.2">
      <c r="A5" s="16">
        <v>2012</v>
      </c>
      <c r="B5" s="28">
        <v>4617</v>
      </c>
      <c r="C5" s="28">
        <v>12524</v>
      </c>
      <c r="D5" s="28">
        <v>6770</v>
      </c>
      <c r="E5" s="27"/>
      <c r="F5" s="26"/>
      <c r="G5" s="26"/>
    </row>
    <row r="6" spans="1:10" ht="24.95" customHeight="1" x14ac:dyDescent="0.2">
      <c r="A6" s="17">
        <v>2013</v>
      </c>
      <c r="B6" s="29">
        <v>4665</v>
      </c>
      <c r="C6" s="29">
        <v>12323</v>
      </c>
      <c r="D6" s="29">
        <v>6918</v>
      </c>
      <c r="E6" s="25">
        <f t="shared" ref="E6:G11" si="0">IF(B6="","",((B6/B5)-1))</f>
        <v>1.0396361273554255E-2</v>
      </c>
      <c r="F6" s="25">
        <f t="shared" si="0"/>
        <v>-1.6049185563717705E-2</v>
      </c>
      <c r="G6" s="25">
        <f t="shared" si="0"/>
        <v>2.1861152141802176E-2</v>
      </c>
    </row>
    <row r="7" spans="1:10" ht="24.95" customHeight="1" x14ac:dyDescent="0.2">
      <c r="A7" s="16">
        <v>2014</v>
      </c>
      <c r="B7" s="113">
        <v>3215</v>
      </c>
      <c r="C7" s="113">
        <v>12269</v>
      </c>
      <c r="D7" s="113">
        <v>3268</v>
      </c>
      <c r="E7" s="114">
        <f t="shared" si="0"/>
        <v>-0.31082529474812437</v>
      </c>
      <c r="F7" s="115">
        <f t="shared" si="0"/>
        <v>-4.3820498255294771E-3</v>
      </c>
      <c r="G7" s="115">
        <f t="shared" si="0"/>
        <v>-0.52760913558832034</v>
      </c>
    </row>
    <row r="8" spans="1:10" ht="24.95" customHeight="1" x14ac:dyDescent="0.2">
      <c r="A8" s="17">
        <v>2015</v>
      </c>
      <c r="B8" s="116">
        <v>2612</v>
      </c>
      <c r="C8" s="116">
        <v>12164</v>
      </c>
      <c r="D8" s="113">
        <v>3360</v>
      </c>
      <c r="E8" s="114">
        <f t="shared" si="0"/>
        <v>-0.18755832037325038</v>
      </c>
      <c r="F8" s="114">
        <f t="shared" si="0"/>
        <v>-8.5581546988344748E-3</v>
      </c>
      <c r="G8" s="114" t="e">
        <f>IF(#REF!="","",((#REF!/D7)-1))</f>
        <v>#REF!</v>
      </c>
    </row>
    <row r="9" spans="1:10" ht="24.95" customHeight="1" x14ac:dyDescent="0.2">
      <c r="A9" s="16">
        <v>2016</v>
      </c>
      <c r="B9" s="113">
        <v>2152</v>
      </c>
      <c r="C9" s="113">
        <v>12185</v>
      </c>
      <c r="D9" s="116">
        <v>3264</v>
      </c>
      <c r="E9" s="114">
        <f t="shared" si="0"/>
        <v>-0.17611026033690658</v>
      </c>
      <c r="F9" s="115">
        <f t="shared" si="0"/>
        <v>1.7264057875698846E-3</v>
      </c>
      <c r="G9" s="115" t="e">
        <f>IF(D8="","",((D8/#REF!)-1))</f>
        <v>#REF!</v>
      </c>
    </row>
    <row r="10" spans="1:10" ht="24.95" customHeight="1" x14ac:dyDescent="0.2">
      <c r="A10" s="17">
        <v>2017</v>
      </c>
      <c r="B10" s="116">
        <v>2193</v>
      </c>
      <c r="C10" s="116">
        <v>12295</v>
      </c>
      <c r="D10" s="113">
        <v>3941</v>
      </c>
      <c r="E10" s="114">
        <f t="shared" si="0"/>
        <v>1.9052044609665364E-2</v>
      </c>
      <c r="F10" s="114">
        <f t="shared" si="0"/>
        <v>9.0274928190396952E-3</v>
      </c>
      <c r="G10" s="114">
        <f>IF(D9="","",((D9/D8)-1))</f>
        <v>-2.8571428571428581E-2</v>
      </c>
    </row>
    <row r="11" spans="1:10" ht="24.95" customHeight="1" x14ac:dyDescent="0.2">
      <c r="A11" s="16">
        <v>2018</v>
      </c>
      <c r="B11" s="113">
        <v>2372</v>
      </c>
      <c r="C11" s="113">
        <v>12254</v>
      </c>
      <c r="D11" s="117">
        <v>3833</v>
      </c>
      <c r="E11" s="114">
        <f t="shared" si="0"/>
        <v>8.1623347013223935E-2</v>
      </c>
      <c r="F11" s="115">
        <f t="shared" si="0"/>
        <v>-3.3346888979259859E-3</v>
      </c>
      <c r="G11" s="115">
        <f>IF(D10="","",((D10/D9)-1))</f>
        <v>0.20741421568627461</v>
      </c>
    </row>
    <row r="12" spans="1:10" ht="24.95" customHeight="1" x14ac:dyDescent="0.2">
      <c r="A12" s="17">
        <v>2019</v>
      </c>
      <c r="B12" s="29"/>
      <c r="C12" s="29"/>
      <c r="D12" s="29"/>
      <c r="E12" s="25" t="str">
        <f t="shared" ref="E12" si="1">IF(B12="","",((B12/B11)-1))</f>
        <v/>
      </c>
      <c r="F12" s="25" t="str">
        <f t="shared" ref="F12" si="2">IF(C12="","",((C12/C11)-1))</f>
        <v/>
      </c>
      <c r="G12" s="25" t="str">
        <f t="shared" ref="G12" si="3">IF(D12="","",((D12/D11)-1))</f>
        <v/>
      </c>
    </row>
  </sheetData>
  <mergeCells count="7">
    <mergeCell ref="B1:G1"/>
    <mergeCell ref="B3:B4"/>
    <mergeCell ref="C3:C4"/>
    <mergeCell ref="D3:D4"/>
    <mergeCell ref="A2:G2"/>
    <mergeCell ref="A3:A4"/>
    <mergeCell ref="E3:G3"/>
  </mergeCells>
  <hyperlinks>
    <hyperlink ref="A1" location="Menü!A1" display="Tablo 8:"/>
  </hyperlink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RowHeight="12.75" x14ac:dyDescent="0.2"/>
  <cols>
    <col min="1" max="1" width="15.7109375" style="11" customWidth="1"/>
    <col min="2" max="9" width="10.7109375" style="11" customWidth="1"/>
    <col min="10" max="16384" width="9.140625" style="11"/>
  </cols>
  <sheetData>
    <row r="1" spans="1:9" ht="30" customHeight="1" thickTop="1" x14ac:dyDescent="0.2">
      <c r="A1" s="77" t="s">
        <v>204</v>
      </c>
      <c r="B1" s="227" t="s">
        <v>121</v>
      </c>
      <c r="C1" s="227"/>
      <c r="D1" s="227"/>
      <c r="E1" s="227"/>
      <c r="F1" s="227"/>
      <c r="G1" s="227"/>
      <c r="H1" s="227"/>
      <c r="I1" s="227"/>
    </row>
    <row r="2" spans="1:9" ht="20.100000000000001" customHeight="1" x14ac:dyDescent="0.2">
      <c r="A2" s="222" t="s">
        <v>78</v>
      </c>
      <c r="B2" s="224" t="s">
        <v>120</v>
      </c>
      <c r="C2" s="225"/>
      <c r="D2" s="225"/>
      <c r="E2" s="226"/>
      <c r="F2" s="228" t="s">
        <v>119</v>
      </c>
      <c r="G2" s="228"/>
      <c r="H2" s="228"/>
      <c r="I2" s="228"/>
    </row>
    <row r="3" spans="1:9" ht="20.100000000000001" customHeight="1" x14ac:dyDescent="0.2">
      <c r="A3" s="223"/>
      <c r="B3" s="30" t="s">
        <v>28</v>
      </c>
      <c r="C3" s="30" t="s">
        <v>29</v>
      </c>
      <c r="D3" s="30" t="s">
        <v>118</v>
      </c>
      <c r="E3" s="30" t="s">
        <v>12</v>
      </c>
      <c r="F3" s="30" t="s">
        <v>28</v>
      </c>
      <c r="G3" s="30" t="s">
        <v>29</v>
      </c>
      <c r="H3" s="30" t="s">
        <v>118</v>
      </c>
      <c r="I3" s="30" t="s">
        <v>12</v>
      </c>
    </row>
    <row r="4" spans="1:9" ht="38.25" x14ac:dyDescent="0.2">
      <c r="A4" s="170" t="s">
        <v>301</v>
      </c>
      <c r="B4" s="20">
        <v>36</v>
      </c>
      <c r="C4" s="20">
        <v>23</v>
      </c>
      <c r="D4" s="20"/>
      <c r="E4" s="20"/>
      <c r="F4" s="20">
        <v>2</v>
      </c>
      <c r="G4" s="20">
        <v>2</v>
      </c>
      <c r="H4" s="155">
        <v>0</v>
      </c>
      <c r="I4" s="155">
        <v>2</v>
      </c>
    </row>
    <row r="5" spans="1:9" ht="38.25" x14ac:dyDescent="0.2">
      <c r="A5" s="170" t="s">
        <v>303</v>
      </c>
      <c r="B5" s="20">
        <v>49</v>
      </c>
      <c r="C5" s="20">
        <v>31</v>
      </c>
      <c r="D5" s="20"/>
      <c r="E5" s="20"/>
      <c r="F5" s="20">
        <v>3</v>
      </c>
      <c r="G5" s="20">
        <v>3</v>
      </c>
      <c r="H5" s="155">
        <v>0</v>
      </c>
      <c r="I5" s="155">
        <v>3</v>
      </c>
    </row>
    <row r="6" spans="1:9" ht="39.75" customHeight="1" x14ac:dyDescent="0.2">
      <c r="A6" s="170" t="s">
        <v>304</v>
      </c>
      <c r="B6" s="20">
        <v>49</v>
      </c>
      <c r="C6" s="20">
        <v>31</v>
      </c>
      <c r="D6" s="20"/>
      <c r="E6" s="20"/>
      <c r="F6" s="20">
        <v>3</v>
      </c>
      <c r="G6" s="20">
        <v>3</v>
      </c>
      <c r="H6" s="171">
        <v>0</v>
      </c>
      <c r="I6" s="171">
        <v>3</v>
      </c>
    </row>
    <row r="7" spans="1:9" ht="38.25" x14ac:dyDescent="0.2">
      <c r="A7" s="170" t="s">
        <v>305</v>
      </c>
      <c r="B7" s="20">
        <v>59</v>
      </c>
      <c r="C7" s="20">
        <v>45</v>
      </c>
      <c r="D7" s="20"/>
      <c r="E7" s="20"/>
      <c r="F7" s="20">
        <v>3</v>
      </c>
      <c r="G7" s="20">
        <v>3</v>
      </c>
      <c r="H7" s="155">
        <v>0</v>
      </c>
      <c r="I7" s="155">
        <v>3</v>
      </c>
    </row>
  </sheetData>
  <mergeCells count="4">
    <mergeCell ref="A2:A3"/>
    <mergeCell ref="B2:E2"/>
    <mergeCell ref="B1:I1"/>
    <mergeCell ref="F2:I2"/>
  </mergeCells>
  <hyperlinks>
    <hyperlink ref="A1" location="Menü!A1" display="Tablo 9:"/>
  </hyperlink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39</vt:i4>
      </vt:variant>
    </vt:vector>
  </HeadingPairs>
  <TitlesOfParts>
    <vt:vector size="39" baseType="lpstr">
      <vt:lpstr>Menü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11a</vt:lpstr>
      <vt:lpstr>11b</vt:lpstr>
      <vt:lpstr>12</vt:lpstr>
      <vt:lpstr>13</vt:lpstr>
      <vt:lpstr>14a</vt:lpstr>
      <vt:lpstr>14b</vt:lpstr>
      <vt:lpstr>14c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34a</vt:lpstr>
      <vt:lpstr>34b</vt:lpstr>
      <vt:lpstr>34c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2018-09-20T12:53:21Z</dcterms:modified>
</cp:coreProperties>
</file>